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70" windowHeight="6120" activeTab="0"/>
  </bookViews>
  <sheets>
    <sheet name="Binary Adder" sheetId="1" r:id="rId1"/>
  </sheets>
  <definedNames>
    <definedName name="BANDB">'Binary Adder'!$A$6:$R$6</definedName>
    <definedName name="BANDC">'Binary Adder'!$A$7:$S$7</definedName>
    <definedName name="BANDD">'Binary Adder'!$A$8:$R$8</definedName>
    <definedName name="BANDE">'Binary Adder'!$A$9:$R$9</definedName>
    <definedName name="CHAN40">'Binary Adder'!$U$41:$AM$41</definedName>
    <definedName name="Count">'Binary Adder'!$U$85</definedName>
    <definedName name="Osc">'Binary Adder'!$T$85</definedName>
    <definedName name="_xlnm.Print_Area" localSheetId="0">'Binary Adder'!$U$2:$AM$41</definedName>
    <definedName name="STAGE1">'Binary Adder'!$B$23,'Binary Adder'!$C$24,'Binary Adder'!$C$25</definedName>
    <definedName name="STAGE2">'Binary Adder'!$D$23,'Binary Adder'!$E$24,'Binary Adder'!$E$25</definedName>
    <definedName name="STAGE3">'Binary Adder'!$F$23,'Binary Adder'!$G$24,'Binary Adder'!$G$25</definedName>
    <definedName name="STAGE4">'Binary Adder'!$H$23,'Binary Adder'!$I$24,'Binary Adder'!$I$25</definedName>
    <definedName name="STAGE5">'Binary Adder'!$J$23,'Binary Adder'!$K$24:$K$25,'Binary Adder'!$K$25</definedName>
    <definedName name="STAGE6">'Binary Adder'!$L$23,'Binary Adder'!$M$24,'Binary Adder'!$M$25</definedName>
    <definedName name="STAGE7">'Binary Adder'!$N$23,'Binary Adder'!$O$24,'Binary Adder'!$O$25</definedName>
    <definedName name="STAGE8">'Binary Adder'!$P$23,'Binary Adder'!$Q$24,'Binary Adder'!$Q$25</definedName>
    <definedName name="Step">'Binary Adder'!$V$85</definedName>
    <definedName name="VCO">'Binary Adder'!$T$88</definedName>
  </definedNames>
  <calcPr fullCalcOnLoad="1"/>
</workbook>
</file>

<file path=xl/sharedStrings.xml><?xml version="1.0" encoding="utf-8"?>
<sst xmlns="http://schemas.openxmlformats.org/spreadsheetml/2006/main" count="203" uniqueCount="98">
  <si>
    <t>Binary Weight</t>
  </si>
  <si>
    <t>Bin. Wt.</t>
  </si>
  <si>
    <t>(1)</t>
  </si>
  <si>
    <t>(2)</t>
  </si>
  <si>
    <t>(4)</t>
  </si>
  <si>
    <t>(8)</t>
  </si>
  <si>
    <t>(16)</t>
  </si>
  <si>
    <t>(32)</t>
  </si>
  <si>
    <t>(64)</t>
  </si>
  <si>
    <t>(128)</t>
  </si>
  <si>
    <t>(256)</t>
  </si>
  <si>
    <t>IC6(IC4) Input pin #</t>
  </si>
  <si>
    <t>Pin 9 pll</t>
  </si>
  <si>
    <t>Carry</t>
  </si>
  <si>
    <t>Binary Count</t>
  </si>
  <si>
    <t>Channel 1</t>
  </si>
  <si>
    <t>Channel 2</t>
  </si>
  <si>
    <t>Channel 3</t>
  </si>
  <si>
    <t>Channel 4</t>
  </si>
  <si>
    <t>Channel 5</t>
  </si>
  <si>
    <t>Channel 6</t>
  </si>
  <si>
    <t>Channel 7</t>
  </si>
  <si>
    <t>Channel 8</t>
  </si>
  <si>
    <t>Channel 9</t>
  </si>
  <si>
    <t>Channel 10</t>
  </si>
  <si>
    <t>Channel 11</t>
  </si>
  <si>
    <t>Channel 12</t>
  </si>
  <si>
    <t>Channel 13</t>
  </si>
  <si>
    <t>Channel 14</t>
  </si>
  <si>
    <t>Channel 15</t>
  </si>
  <si>
    <t>Channel 16</t>
  </si>
  <si>
    <t>Channel 17</t>
  </si>
  <si>
    <t>Channel 18</t>
  </si>
  <si>
    <t>Channel 19</t>
  </si>
  <si>
    <t>Channel 20</t>
  </si>
  <si>
    <t>Channel 21</t>
  </si>
  <si>
    <t>Channel 22</t>
  </si>
  <si>
    <t>Channel 23</t>
  </si>
  <si>
    <t>Channel 24</t>
  </si>
  <si>
    <t>Channel 25</t>
  </si>
  <si>
    <t>Channel 26</t>
  </si>
  <si>
    <t>Channel 28</t>
  </si>
  <si>
    <t>Channel 27</t>
  </si>
  <si>
    <t>Channel 29</t>
  </si>
  <si>
    <t>Channel 30</t>
  </si>
  <si>
    <t>Channel 31</t>
  </si>
  <si>
    <t>Channel 32</t>
  </si>
  <si>
    <t>Channel 33</t>
  </si>
  <si>
    <t>Channel 34</t>
  </si>
  <si>
    <t>Channel 35</t>
  </si>
  <si>
    <t>Channel 36</t>
  </si>
  <si>
    <t>Channel 37</t>
  </si>
  <si>
    <t>Channel 38</t>
  </si>
  <si>
    <t>Channel 39</t>
  </si>
  <si>
    <t>Channel 40</t>
  </si>
  <si>
    <t>1 = 8 volts</t>
  </si>
  <si>
    <t>Channel Binary Code -----&gt;</t>
  </si>
  <si>
    <t>0 = 0 volts</t>
  </si>
  <si>
    <t>Rows 5 through 12 contain the fixed binary inputs to the adder for each band.</t>
  </si>
  <si>
    <t>To determine the count to be sent to the PLL:</t>
  </si>
  <si>
    <t>Copy columns A through R for the desired band and paste to row 24, column A.</t>
  </si>
  <si>
    <t>Line 25, Carry, demonstrates how the adder works internally when adding two numbers.</t>
  </si>
  <si>
    <t>A</t>
  </si>
  <si>
    <t>B</t>
  </si>
  <si>
    <t>C</t>
  </si>
  <si>
    <t>D</t>
  </si>
  <si>
    <t>E</t>
  </si>
  <si>
    <t>F</t>
  </si>
  <si>
    <t>G</t>
  </si>
  <si>
    <t>H</t>
  </si>
  <si>
    <t>Adder chip</t>
  </si>
  <si>
    <t>Rows 16 through 25 show the operation of the adder circuit.</t>
  </si>
  <si>
    <t>Line 18 shows the output that is sent to the PLL.</t>
  </si>
  <si>
    <t>Copy columns U through AJ for the desired channel and paste to row 23, columnA.</t>
  </si>
  <si>
    <t>+10 KHZ ------------------------^</t>
  </si>
  <si>
    <t>Band + "N"</t>
  </si>
  <si>
    <t>Band A</t>
  </si>
  <si>
    <t>Band B</t>
  </si>
  <si>
    <t>Band C</t>
  </si>
  <si>
    <t>Band D</t>
  </si>
  <si>
    <t>Band E</t>
  </si>
  <si>
    <t>Band F</t>
  </si>
  <si>
    <t>Band G</t>
  </si>
  <si>
    <t>Band H</t>
  </si>
  <si>
    <t>PLL Pin Number</t>
  </si>
  <si>
    <t>"N" = 91 (channel 1) to 135 (channel 40)</t>
  </si>
  <si>
    <t>IC7(IC5)(2) Input pin #</t>
  </si>
  <si>
    <t>Ref. Osc</t>
  </si>
  <si>
    <t>Count</t>
  </si>
  <si>
    <t>Step</t>
  </si>
  <si>
    <t>VCO Freq</t>
  </si>
  <si>
    <t>TX Freq</t>
  </si>
  <si>
    <t>Enter the frequency of reference</t>
  </si>
  <si>
    <t>oscillator and the binary count(red).</t>
  </si>
  <si>
    <t xml:space="preserve">VCO Freq and TX Freq will be </t>
  </si>
  <si>
    <t>calculated.</t>
  </si>
  <si>
    <t>IC6(IC4)(IC1) Output pin #</t>
  </si>
  <si>
    <t>IC7(IC5)IC2) Input pin #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</si>
</sst>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Border="1" applyAlignment="1">
      <alignment/>
    </xf>
    <xf numFmtId="0" fontId="0" fillId="2" borderId="4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Continuous" vertical="justify"/>
    </xf>
    <xf numFmtId="0" fontId="0" fillId="3" borderId="3" xfId="0" applyFill="1" applyBorder="1" applyAlignment="1">
      <alignment horizontal="centerContinuous" vertical="justify"/>
    </xf>
    <xf numFmtId="0" fontId="0" fillId="3" borderId="1" xfId="0" applyFill="1" applyBorder="1" applyAlignment="1">
      <alignment/>
    </xf>
    <xf numFmtId="0" fontId="0" fillId="4" borderId="4" xfId="0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1" fillId="0" borderId="1" xfId="0" applyFont="1" applyBorder="1" applyAlignment="1">
      <alignment/>
    </xf>
    <xf numFmtId="0" fontId="0" fillId="5" borderId="1" xfId="0" applyFill="1" applyBorder="1" applyAlignment="1">
      <alignment/>
    </xf>
    <xf numFmtId="0" fontId="4" fillId="0" borderId="4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0" fillId="6" borderId="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5" borderId="3" xfId="0" applyFill="1" applyBorder="1" applyAlignment="1">
      <alignment/>
    </xf>
    <xf numFmtId="0" fontId="0" fillId="0" borderId="5" xfId="0" applyBorder="1" applyAlignment="1">
      <alignment/>
    </xf>
    <xf numFmtId="0" fontId="0" fillId="7" borderId="1" xfId="0" applyFill="1" applyBorder="1" applyAlignment="1">
      <alignment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1" xfId="0" applyFill="1" applyBorder="1" applyAlignment="1" quotePrefix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 applyProtection="1">
      <alignment horizontal="center"/>
      <protection/>
    </xf>
    <xf numFmtId="0" fontId="0" fillId="6" borderId="1" xfId="0" applyFill="1" applyBorder="1" applyAlignment="1">
      <alignment/>
    </xf>
    <xf numFmtId="0" fontId="0" fillId="8" borderId="0" xfId="0" applyFill="1" applyAlignment="1">
      <alignment/>
    </xf>
    <xf numFmtId="0" fontId="0" fillId="8" borderId="1" xfId="0" applyFill="1" applyBorder="1" applyAlignment="1">
      <alignment/>
    </xf>
    <xf numFmtId="0" fontId="4" fillId="8" borderId="1" xfId="0" applyFont="1" applyFill="1" applyBorder="1" applyAlignment="1">
      <alignment/>
    </xf>
    <xf numFmtId="0" fontId="0" fillId="8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0" fontId="5" fillId="0" borderId="0" xfId="0" applyFont="1" applyAlignment="1">
      <alignment horizontal="centerContinuous"/>
    </xf>
    <xf numFmtId="0" fontId="0" fillId="8" borderId="0" xfId="0" applyFill="1" applyAlignment="1">
      <alignment horizontal="center"/>
    </xf>
    <xf numFmtId="0" fontId="0" fillId="0" borderId="1" xfId="0" applyBorder="1" applyAlignment="1">
      <alignment/>
    </xf>
    <xf numFmtId="49" fontId="0" fillId="9" borderId="0" xfId="0" applyNumberFormat="1" applyFill="1" applyAlignment="1">
      <alignment/>
    </xf>
    <xf numFmtId="0" fontId="0" fillId="9" borderId="0" xfId="0" applyFill="1" applyAlignment="1">
      <alignment/>
    </xf>
    <xf numFmtId="0" fontId="0" fillId="9" borderId="0" xfId="0" applyFill="1" applyAlignment="1">
      <alignment horizontal="center"/>
    </xf>
    <xf numFmtId="0" fontId="0" fillId="10" borderId="1" xfId="0" applyFill="1" applyBorder="1" applyAlignment="1">
      <alignment/>
    </xf>
    <xf numFmtId="0" fontId="0" fillId="11" borderId="0" xfId="0" applyFill="1" applyBorder="1" applyAlignment="1" applyProtection="1">
      <alignment/>
      <protection/>
    </xf>
    <xf numFmtId="0" fontId="6" fillId="8" borderId="1" xfId="0" applyFont="1" applyFill="1" applyBorder="1" applyAlignment="1">
      <alignment horizontal="center"/>
    </xf>
    <xf numFmtId="0" fontId="6" fillId="8" borderId="4" xfId="0" applyFont="1" applyFill="1" applyBorder="1" applyAlignment="1">
      <alignment horizontal="centerContinuous"/>
    </xf>
    <xf numFmtId="0" fontId="6" fillId="8" borderId="3" xfId="0" applyFont="1" applyFill="1" applyBorder="1" applyAlignment="1">
      <alignment horizontal="centerContinuous"/>
    </xf>
    <xf numFmtId="0" fontId="6" fillId="8" borderId="4" xfId="0" applyFont="1" applyFill="1" applyBorder="1" applyAlignment="1">
      <alignment horizontal="centerContinuous" vertical="justify"/>
    </xf>
    <xf numFmtId="0" fontId="0" fillId="0" borderId="0" xfId="0" applyAlignment="1">
      <alignment horizontal="right"/>
    </xf>
    <xf numFmtId="0" fontId="6" fillId="8" borderId="0" xfId="0" applyFont="1" applyFill="1" applyBorder="1" applyAlignment="1">
      <alignment horizontal="centerContinuous"/>
    </xf>
    <xf numFmtId="0" fontId="6" fillId="8" borderId="0" xfId="0" applyFont="1" applyFill="1" applyBorder="1" applyAlignment="1">
      <alignment horizontal="centerContinuous" vertical="justify"/>
    </xf>
    <xf numFmtId="0" fontId="6" fillId="8" borderId="0" xfId="0" applyFont="1" applyFill="1" applyBorder="1" applyAlignment="1">
      <alignment horizontal="center"/>
    </xf>
    <xf numFmtId="0" fontId="0" fillId="8" borderId="0" xfId="0" applyFill="1" applyBorder="1" applyAlignment="1">
      <alignment/>
    </xf>
    <xf numFmtId="0" fontId="0" fillId="8" borderId="0" xfId="0" applyFill="1" applyBorder="1" applyAlignment="1">
      <alignment horizontal="centerContinuous"/>
    </xf>
    <xf numFmtId="0" fontId="1" fillId="8" borderId="0" xfId="0" applyFont="1" applyFill="1" applyBorder="1" applyAlignment="1">
      <alignment/>
    </xf>
    <xf numFmtId="0" fontId="4" fillId="8" borderId="0" xfId="0" applyFont="1" applyFill="1" applyBorder="1" applyAlignment="1">
      <alignment horizontal="centerContinuous"/>
    </xf>
    <xf numFmtId="0" fontId="4" fillId="8" borderId="0" xfId="0" applyFont="1" applyFill="1" applyBorder="1" applyAlignment="1">
      <alignment horizontal="center"/>
    </xf>
    <xf numFmtId="0" fontId="4" fillId="8" borderId="0" xfId="0" applyFont="1" applyFill="1" applyBorder="1" applyAlignment="1">
      <alignment/>
    </xf>
    <xf numFmtId="0" fontId="0" fillId="11" borderId="0" xfId="0" applyFill="1" applyAlignment="1">
      <alignment/>
    </xf>
    <xf numFmtId="0" fontId="6" fillId="8" borderId="6" xfId="0" applyFont="1" applyFill="1" applyBorder="1" applyAlignment="1">
      <alignment horizontal="centerContinuous"/>
    </xf>
    <xf numFmtId="0" fontId="6" fillId="8" borderId="6" xfId="0" applyFont="1" applyFill="1" applyBorder="1" applyAlignment="1">
      <alignment horizontal="centerContinuous" vertical="justify"/>
    </xf>
    <xf numFmtId="0" fontId="6" fillId="8" borderId="3" xfId="0" applyFont="1" applyFill="1" applyBorder="1" applyAlignment="1">
      <alignment horizontal="center"/>
    </xf>
    <xf numFmtId="0" fontId="0" fillId="4" borderId="6" xfId="0" applyFill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3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 vertical="justify"/>
    </xf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7" borderId="10" xfId="0" applyFill="1" applyBorder="1" applyAlignment="1" applyProtection="1">
      <alignment horizontal="center"/>
      <protection locked="0"/>
    </xf>
    <xf numFmtId="168" fontId="0" fillId="8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0" fillId="8" borderId="0" xfId="0" applyFill="1" applyAlignment="1">
      <alignment horizontal="left"/>
    </xf>
    <xf numFmtId="168" fontId="0" fillId="8" borderId="0" xfId="0" applyNumberFormat="1" applyFill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0" fillId="3" borderId="1" xfId="0" applyFill="1" applyBorder="1" applyAlignment="1">
      <alignment horizontal="centerContinuous"/>
    </xf>
    <xf numFmtId="0" fontId="0" fillId="3" borderId="11" xfId="0" applyFill="1" applyBorder="1" applyAlignment="1">
      <alignment horizontal="centerContinuous"/>
    </xf>
    <xf numFmtId="0" fontId="0" fillId="3" borderId="12" xfId="0" applyFill="1" applyBorder="1" applyAlignment="1">
      <alignment horizontal="centerContinuous"/>
    </xf>
    <xf numFmtId="0" fontId="0" fillId="3" borderId="13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0" fontId="0" fillId="3" borderId="6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42</xdr:row>
      <xdr:rowOff>0</xdr:rowOff>
    </xdr:from>
    <xdr:to>
      <xdr:col>9</xdr:col>
      <xdr:colOff>123825</xdr:colOff>
      <xdr:row>49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10958"/>
        <a:stretch>
          <a:fillRect/>
        </a:stretch>
      </xdr:blipFill>
      <xdr:spPr>
        <a:xfrm>
          <a:off x="1352550" y="6858000"/>
          <a:ext cx="18573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9</xdr:col>
      <xdr:colOff>123825</xdr:colOff>
      <xdr:row>50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b="10958"/>
        <a:stretch>
          <a:fillRect/>
        </a:stretch>
      </xdr:blipFill>
      <xdr:spPr>
        <a:xfrm>
          <a:off x="1352550" y="7019925"/>
          <a:ext cx="18573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5"/>
  <sheetViews>
    <sheetView showGridLines="0" tabSelected="1" workbookViewId="0" topLeftCell="A1">
      <selection activeCell="X99" sqref="X99"/>
    </sheetView>
  </sheetViews>
  <sheetFormatPr defaultColWidth="9.140625" defaultRowHeight="12.75"/>
  <cols>
    <col min="1" max="1" width="16.57421875" style="0" bestFit="1" customWidth="1"/>
    <col min="2" max="2" width="3.7109375" style="0" customWidth="1"/>
    <col min="3" max="9" width="3.7109375" style="1" customWidth="1"/>
    <col min="10" max="16" width="3.7109375" style="0" customWidth="1"/>
    <col min="17" max="17" width="4.7109375" style="0" customWidth="1"/>
    <col min="18" max="18" width="7.8515625" style="0" bestFit="1" customWidth="1"/>
    <col min="19" max="19" width="9.8515625" style="0" bestFit="1" customWidth="1"/>
    <col min="20" max="20" width="11.140625" style="0" customWidth="1"/>
    <col min="21" max="21" width="10.28125" style="0" bestFit="1" customWidth="1"/>
    <col min="22" max="22" width="6.140625" style="0" customWidth="1"/>
    <col min="23" max="23" width="4.57421875" style="0" customWidth="1"/>
    <col min="24" max="24" width="4.7109375" style="0" customWidth="1"/>
    <col min="25" max="25" width="4.7109375" style="35" customWidth="1"/>
    <col min="26" max="26" width="4.7109375" style="0" customWidth="1"/>
    <col min="27" max="27" width="4.7109375" style="35" customWidth="1"/>
    <col min="28" max="28" width="4.7109375" style="0" customWidth="1"/>
    <col min="29" max="29" width="4.7109375" style="35" customWidth="1"/>
    <col min="30" max="30" width="4.7109375" style="0" customWidth="1"/>
    <col min="31" max="31" width="4.7109375" style="35" customWidth="1"/>
    <col min="32" max="32" width="4.7109375" style="0" customWidth="1"/>
    <col min="33" max="33" width="4.7109375" style="35" customWidth="1"/>
    <col min="34" max="34" width="4.7109375" style="0" customWidth="1"/>
    <col min="35" max="35" width="4.7109375" style="35" customWidth="1"/>
    <col min="36" max="36" width="4.7109375" style="0" customWidth="1"/>
    <col min="37" max="38" width="4.7109375" style="35" customWidth="1"/>
    <col min="39" max="47" width="4.7109375" style="0" customWidth="1"/>
  </cols>
  <sheetData>
    <row r="1" spans="3:46" ht="12.75">
      <c r="C1" s="2" t="s">
        <v>0</v>
      </c>
      <c r="D1" s="2"/>
      <c r="E1" s="2"/>
      <c r="F1" s="2"/>
      <c r="G1" s="2"/>
      <c r="H1" s="2"/>
      <c r="I1" s="2"/>
      <c r="K1" s="2" t="s">
        <v>0</v>
      </c>
      <c r="L1" s="2"/>
      <c r="M1" s="2"/>
      <c r="N1" s="2"/>
      <c r="O1" s="2"/>
      <c r="P1" s="2"/>
      <c r="Q1" s="2"/>
      <c r="R1" t="s">
        <v>1</v>
      </c>
      <c r="V1" s="1">
        <v>1</v>
      </c>
      <c r="W1" s="1"/>
      <c r="X1" s="1">
        <v>2</v>
      </c>
      <c r="Y1" s="41"/>
      <c r="Z1" s="1">
        <v>4</v>
      </c>
      <c r="AA1" s="41"/>
      <c r="AB1" s="1">
        <v>8</v>
      </c>
      <c r="AC1" s="41"/>
      <c r="AD1" s="1">
        <v>16</v>
      </c>
      <c r="AE1" s="41"/>
      <c r="AF1" s="1">
        <v>32</v>
      </c>
      <c r="AG1" s="41"/>
      <c r="AH1" s="1">
        <v>64</v>
      </c>
      <c r="AI1" s="41"/>
      <c r="AJ1" s="1">
        <v>128</v>
      </c>
      <c r="AM1" s="1" t="s">
        <v>62</v>
      </c>
      <c r="AN1" s="1" t="s">
        <v>63</v>
      </c>
      <c r="AO1" s="1" t="s">
        <v>64</v>
      </c>
      <c r="AP1" s="1" t="s">
        <v>65</v>
      </c>
      <c r="AQ1" s="1" t="s">
        <v>66</v>
      </c>
      <c r="AR1" s="1" t="s">
        <v>67</v>
      </c>
      <c r="AS1" s="1" t="s">
        <v>68</v>
      </c>
      <c r="AT1" s="1" t="s">
        <v>69</v>
      </c>
    </row>
    <row r="2" spans="3:46" ht="13.5" thickBot="1">
      <c r="C2" s="1" t="s">
        <v>2</v>
      </c>
      <c r="E2" s="1" t="s">
        <v>3</v>
      </c>
      <c r="G2" s="1" t="s">
        <v>4</v>
      </c>
      <c r="I2" s="1" t="s">
        <v>5</v>
      </c>
      <c r="K2" t="s">
        <v>6</v>
      </c>
      <c r="M2" t="s">
        <v>7</v>
      </c>
      <c r="O2" t="s">
        <v>8</v>
      </c>
      <c r="Q2" t="s">
        <v>9</v>
      </c>
      <c r="R2" s="1" t="s">
        <v>10</v>
      </c>
      <c r="T2" s="6"/>
      <c r="U2" s="27" t="s">
        <v>15</v>
      </c>
      <c r="V2" s="32">
        <v>1</v>
      </c>
      <c r="W2" s="32"/>
      <c r="X2" s="32">
        <v>1</v>
      </c>
      <c r="Y2" s="38"/>
      <c r="Z2" s="32">
        <v>0</v>
      </c>
      <c r="AA2" s="38"/>
      <c r="AB2" s="32">
        <v>1</v>
      </c>
      <c r="AC2" s="38"/>
      <c r="AD2" s="32">
        <v>1</v>
      </c>
      <c r="AE2" s="38"/>
      <c r="AF2" s="32">
        <v>0</v>
      </c>
      <c r="AG2" s="38"/>
      <c r="AH2" s="32">
        <v>1</v>
      </c>
      <c r="AI2" s="38"/>
      <c r="AJ2" s="32">
        <v>0</v>
      </c>
      <c r="AK2" s="36"/>
      <c r="AL2" s="36"/>
      <c r="AM2" s="18">
        <v>91</v>
      </c>
      <c r="AN2" s="39">
        <f>AM2+45</f>
        <v>136</v>
      </c>
      <c r="AO2" s="34">
        <f aca="true" t="shared" si="0" ref="AO2:AT41">AN2+45</f>
        <v>181</v>
      </c>
      <c r="AP2" s="39">
        <f t="shared" si="0"/>
        <v>226</v>
      </c>
      <c r="AQ2" s="34">
        <f t="shared" si="0"/>
        <v>271</v>
      </c>
      <c r="AR2" s="39">
        <f t="shared" si="0"/>
        <v>316</v>
      </c>
      <c r="AS2" s="34">
        <f t="shared" si="0"/>
        <v>361</v>
      </c>
      <c r="AT2" s="39">
        <f t="shared" si="0"/>
        <v>406</v>
      </c>
    </row>
    <row r="3" spans="3:46" ht="13.5" thickBot="1">
      <c r="C3" s="14" t="s">
        <v>96</v>
      </c>
      <c r="D3" s="15"/>
      <c r="E3" s="15"/>
      <c r="F3" s="15"/>
      <c r="G3" s="15"/>
      <c r="H3" s="15"/>
      <c r="I3" s="15"/>
      <c r="J3" s="16"/>
      <c r="K3" s="89" t="s">
        <v>97</v>
      </c>
      <c r="L3" s="90"/>
      <c r="M3" s="90"/>
      <c r="N3" s="90"/>
      <c r="O3" s="90"/>
      <c r="P3" s="90"/>
      <c r="Q3" s="91"/>
      <c r="R3" s="28" t="s">
        <v>12</v>
      </c>
      <c r="U3" s="18" t="s">
        <v>16</v>
      </c>
      <c r="V3" s="32">
        <v>0</v>
      </c>
      <c r="W3" s="32"/>
      <c r="X3" s="32">
        <v>0</v>
      </c>
      <c r="Y3" s="38"/>
      <c r="Z3" s="32">
        <v>1</v>
      </c>
      <c r="AA3" s="38"/>
      <c r="AB3" s="32">
        <v>1</v>
      </c>
      <c r="AC3" s="38"/>
      <c r="AD3" s="32">
        <v>1</v>
      </c>
      <c r="AE3" s="38"/>
      <c r="AF3" s="32">
        <v>0</v>
      </c>
      <c r="AG3" s="38"/>
      <c r="AH3" s="32">
        <v>1</v>
      </c>
      <c r="AI3" s="38"/>
      <c r="AJ3" s="32">
        <v>0</v>
      </c>
      <c r="AK3" s="36"/>
      <c r="AL3" s="36"/>
      <c r="AM3" s="18">
        <v>92</v>
      </c>
      <c r="AN3" s="39">
        <f aca="true" t="shared" si="1" ref="AN3:AN41">AM3+45</f>
        <v>137</v>
      </c>
      <c r="AO3" s="34">
        <f t="shared" si="0"/>
        <v>182</v>
      </c>
      <c r="AP3" s="39">
        <f t="shared" si="0"/>
        <v>227</v>
      </c>
      <c r="AQ3" s="34">
        <f t="shared" si="0"/>
        <v>272</v>
      </c>
      <c r="AR3" s="39">
        <f t="shared" si="0"/>
        <v>317</v>
      </c>
      <c r="AS3" s="34">
        <f t="shared" si="0"/>
        <v>362</v>
      </c>
      <c r="AT3" s="39">
        <f t="shared" si="0"/>
        <v>407</v>
      </c>
    </row>
    <row r="4" spans="3:46" ht="12.75">
      <c r="C4" s="1">
        <v>6</v>
      </c>
      <c r="E4" s="1">
        <v>4</v>
      </c>
      <c r="F4" s="14"/>
      <c r="G4" s="1">
        <v>2</v>
      </c>
      <c r="I4" s="1">
        <v>15</v>
      </c>
      <c r="K4" s="1">
        <v>6</v>
      </c>
      <c r="L4" s="1"/>
      <c r="M4" s="1">
        <v>4</v>
      </c>
      <c r="N4" s="1"/>
      <c r="O4" s="1">
        <v>2</v>
      </c>
      <c r="P4" s="1"/>
      <c r="Q4" s="1">
        <v>15</v>
      </c>
      <c r="R4" s="1">
        <v>0</v>
      </c>
      <c r="U4" s="18" t="s">
        <v>17</v>
      </c>
      <c r="V4" s="32">
        <v>1</v>
      </c>
      <c r="W4" s="32"/>
      <c r="X4" s="32">
        <v>0</v>
      </c>
      <c r="Y4" s="38"/>
      <c r="Z4" s="32">
        <v>1</v>
      </c>
      <c r="AA4" s="38"/>
      <c r="AB4" s="32">
        <v>1</v>
      </c>
      <c r="AC4" s="38"/>
      <c r="AD4" s="32">
        <v>1</v>
      </c>
      <c r="AE4" s="38"/>
      <c r="AF4" s="32">
        <v>0</v>
      </c>
      <c r="AG4" s="38"/>
      <c r="AH4" s="32">
        <v>1</v>
      </c>
      <c r="AI4" s="38"/>
      <c r="AJ4" s="32">
        <v>0</v>
      </c>
      <c r="AK4" s="36"/>
      <c r="AL4" s="36"/>
      <c r="AM4" s="18">
        <v>93</v>
      </c>
      <c r="AN4" s="39">
        <f t="shared" si="1"/>
        <v>138</v>
      </c>
      <c r="AO4" s="34">
        <f t="shared" si="0"/>
        <v>183</v>
      </c>
      <c r="AP4" s="39">
        <f t="shared" si="0"/>
        <v>228</v>
      </c>
      <c r="AQ4" s="34">
        <f t="shared" si="0"/>
        <v>273</v>
      </c>
      <c r="AR4" s="39">
        <f t="shared" si="0"/>
        <v>318</v>
      </c>
      <c r="AS4" s="34">
        <f t="shared" si="0"/>
        <v>363</v>
      </c>
      <c r="AT4" s="39">
        <f t="shared" si="0"/>
        <v>408</v>
      </c>
    </row>
    <row r="5" spans="1:46" ht="12.75">
      <c r="A5" s="22" t="s">
        <v>76</v>
      </c>
      <c r="B5" s="23"/>
      <c r="C5" s="33">
        <v>0</v>
      </c>
      <c r="D5" s="24"/>
      <c r="E5" s="33">
        <v>0</v>
      </c>
      <c r="F5" s="24"/>
      <c r="G5" s="33">
        <v>0</v>
      </c>
      <c r="H5" s="24"/>
      <c r="I5" s="33">
        <v>0</v>
      </c>
      <c r="J5" s="24"/>
      <c r="K5" s="33">
        <v>0</v>
      </c>
      <c r="L5" s="24"/>
      <c r="M5" s="33">
        <v>0</v>
      </c>
      <c r="N5" s="24"/>
      <c r="O5" s="33">
        <v>0</v>
      </c>
      <c r="P5" s="24"/>
      <c r="Q5" s="33">
        <v>0</v>
      </c>
      <c r="R5" s="33">
        <v>0</v>
      </c>
      <c r="S5" s="3"/>
      <c r="U5" s="18" t="s">
        <v>18</v>
      </c>
      <c r="V5" s="32">
        <v>1</v>
      </c>
      <c r="W5" s="32"/>
      <c r="X5" s="32">
        <v>1</v>
      </c>
      <c r="Y5" s="38"/>
      <c r="Z5" s="32">
        <v>1</v>
      </c>
      <c r="AA5" s="38"/>
      <c r="AB5" s="32">
        <v>1</v>
      </c>
      <c r="AC5" s="38"/>
      <c r="AD5" s="32">
        <v>1</v>
      </c>
      <c r="AE5" s="38"/>
      <c r="AF5" s="32">
        <v>0</v>
      </c>
      <c r="AG5" s="38"/>
      <c r="AH5" s="32">
        <v>1</v>
      </c>
      <c r="AI5" s="38"/>
      <c r="AJ5" s="32">
        <v>0</v>
      </c>
      <c r="AK5" s="36"/>
      <c r="AL5" s="36"/>
      <c r="AM5" s="18">
        <v>95</v>
      </c>
      <c r="AN5" s="39">
        <f t="shared" si="1"/>
        <v>140</v>
      </c>
      <c r="AO5" s="34">
        <f t="shared" si="0"/>
        <v>185</v>
      </c>
      <c r="AP5" s="39">
        <f t="shared" si="0"/>
        <v>230</v>
      </c>
      <c r="AQ5" s="34">
        <f t="shared" si="0"/>
        <v>275</v>
      </c>
      <c r="AR5" s="39">
        <f t="shared" si="0"/>
        <v>320</v>
      </c>
      <c r="AS5" s="34">
        <f t="shared" si="0"/>
        <v>365</v>
      </c>
      <c r="AT5" s="39">
        <f t="shared" si="0"/>
        <v>410</v>
      </c>
    </row>
    <row r="6" spans="1:46" ht="12.75">
      <c r="A6" s="22" t="s">
        <v>77</v>
      </c>
      <c r="B6" s="23"/>
      <c r="C6" s="33">
        <v>1</v>
      </c>
      <c r="D6" s="24"/>
      <c r="E6" s="33">
        <v>0</v>
      </c>
      <c r="F6" s="24"/>
      <c r="G6" s="33">
        <v>1</v>
      </c>
      <c r="H6" s="24"/>
      <c r="I6" s="33">
        <v>1</v>
      </c>
      <c r="J6" s="24"/>
      <c r="K6" s="33">
        <v>0</v>
      </c>
      <c r="L6" s="24"/>
      <c r="M6" s="33">
        <v>1</v>
      </c>
      <c r="N6" s="24"/>
      <c r="O6" s="33">
        <v>0</v>
      </c>
      <c r="P6" s="24"/>
      <c r="Q6" s="33">
        <v>0</v>
      </c>
      <c r="R6" s="33">
        <v>0</v>
      </c>
      <c r="S6" s="3">
        <f>C6+(E6*2)+(G6*4)+I6*8+(K6*16)+(M6*32)+(O6*64)+(Q6*128)+(R6*256)</f>
        <v>45</v>
      </c>
      <c r="U6" s="18" t="s">
        <v>19</v>
      </c>
      <c r="V6" s="32">
        <v>0</v>
      </c>
      <c r="W6" s="32"/>
      <c r="X6" s="32">
        <v>0</v>
      </c>
      <c r="Y6" s="38"/>
      <c r="Z6" s="32">
        <v>0</v>
      </c>
      <c r="AA6" s="38"/>
      <c r="AB6" s="32">
        <v>0</v>
      </c>
      <c r="AC6" s="38"/>
      <c r="AD6" s="32">
        <v>0</v>
      </c>
      <c r="AE6" s="38"/>
      <c r="AF6" s="32">
        <v>1</v>
      </c>
      <c r="AG6" s="38"/>
      <c r="AH6" s="32">
        <v>1</v>
      </c>
      <c r="AI6" s="38"/>
      <c r="AJ6" s="32">
        <v>0</v>
      </c>
      <c r="AK6" s="36"/>
      <c r="AL6" s="36"/>
      <c r="AM6" s="18">
        <v>96</v>
      </c>
      <c r="AN6" s="39">
        <f t="shared" si="1"/>
        <v>141</v>
      </c>
      <c r="AO6" s="34">
        <f t="shared" si="0"/>
        <v>186</v>
      </c>
      <c r="AP6" s="39">
        <f t="shared" si="0"/>
        <v>231</v>
      </c>
      <c r="AQ6" s="34">
        <f t="shared" si="0"/>
        <v>276</v>
      </c>
      <c r="AR6" s="39">
        <f t="shared" si="0"/>
        <v>321</v>
      </c>
      <c r="AS6" s="34">
        <f t="shared" si="0"/>
        <v>366</v>
      </c>
      <c r="AT6" s="39">
        <f t="shared" si="0"/>
        <v>411</v>
      </c>
    </row>
    <row r="7" spans="1:46" ht="12.75">
      <c r="A7" s="22" t="s">
        <v>78</v>
      </c>
      <c r="B7" s="23"/>
      <c r="C7" s="33">
        <v>0</v>
      </c>
      <c r="D7" s="24"/>
      <c r="E7" s="33">
        <v>1</v>
      </c>
      <c r="F7" s="24"/>
      <c r="G7" s="33">
        <v>0</v>
      </c>
      <c r="H7" s="24"/>
      <c r="I7" s="33">
        <v>1</v>
      </c>
      <c r="J7" s="24"/>
      <c r="K7" s="33">
        <v>1</v>
      </c>
      <c r="L7" s="24"/>
      <c r="M7" s="33">
        <v>0</v>
      </c>
      <c r="N7" s="24"/>
      <c r="O7" s="33">
        <v>1</v>
      </c>
      <c r="P7" s="24"/>
      <c r="Q7" s="33">
        <v>0</v>
      </c>
      <c r="R7" s="33">
        <v>0</v>
      </c>
      <c r="S7" s="3">
        <f aca="true" t="shared" si="2" ref="S7:S12">C7+(E7*2)+(G7*4)+I7*8+(K7*16)+(M7*32)+(O7*64)+(Q7*128)+(R7*256)</f>
        <v>90</v>
      </c>
      <c r="U7" s="18" t="s">
        <v>20</v>
      </c>
      <c r="V7" s="32">
        <v>1</v>
      </c>
      <c r="W7" s="32"/>
      <c r="X7" s="32">
        <v>0</v>
      </c>
      <c r="Y7" s="38"/>
      <c r="Z7" s="32">
        <v>0</v>
      </c>
      <c r="AA7" s="38"/>
      <c r="AB7" s="32">
        <v>0</v>
      </c>
      <c r="AC7" s="38"/>
      <c r="AD7" s="32">
        <v>0</v>
      </c>
      <c r="AE7" s="38"/>
      <c r="AF7" s="32">
        <v>1</v>
      </c>
      <c r="AG7" s="38"/>
      <c r="AH7" s="32">
        <v>1</v>
      </c>
      <c r="AI7" s="38"/>
      <c r="AJ7" s="32">
        <v>0</v>
      </c>
      <c r="AK7" s="36"/>
      <c r="AL7" s="36"/>
      <c r="AM7" s="18">
        <v>97</v>
      </c>
      <c r="AN7" s="39">
        <f t="shared" si="1"/>
        <v>142</v>
      </c>
      <c r="AO7" s="34">
        <f t="shared" si="0"/>
        <v>187</v>
      </c>
      <c r="AP7" s="39">
        <f t="shared" si="0"/>
        <v>232</v>
      </c>
      <c r="AQ7" s="34">
        <f t="shared" si="0"/>
        <v>277</v>
      </c>
      <c r="AR7" s="39">
        <f t="shared" si="0"/>
        <v>322</v>
      </c>
      <c r="AS7" s="34">
        <f t="shared" si="0"/>
        <v>367</v>
      </c>
      <c r="AT7" s="39">
        <f t="shared" si="0"/>
        <v>412</v>
      </c>
    </row>
    <row r="8" spans="1:46" ht="12.75">
      <c r="A8" s="22" t="s">
        <v>79</v>
      </c>
      <c r="B8" s="23"/>
      <c r="C8" s="33">
        <v>1</v>
      </c>
      <c r="D8" s="24"/>
      <c r="E8" s="33">
        <v>1</v>
      </c>
      <c r="F8" s="24"/>
      <c r="G8" s="33">
        <v>1</v>
      </c>
      <c r="H8" s="24"/>
      <c r="I8" s="33">
        <v>0</v>
      </c>
      <c r="J8" s="24"/>
      <c r="K8" s="33">
        <v>0</v>
      </c>
      <c r="L8" s="24"/>
      <c r="M8" s="33">
        <v>0</v>
      </c>
      <c r="N8" s="24"/>
      <c r="O8" s="33">
        <v>0</v>
      </c>
      <c r="P8" s="24"/>
      <c r="Q8" s="33">
        <v>1</v>
      </c>
      <c r="R8" s="33">
        <v>0</v>
      </c>
      <c r="S8" s="3">
        <f t="shared" si="2"/>
        <v>135</v>
      </c>
      <c r="T8" s="35"/>
      <c r="U8" s="18" t="s">
        <v>21</v>
      </c>
      <c r="V8" s="32">
        <v>0</v>
      </c>
      <c r="W8" s="32"/>
      <c r="X8" s="32">
        <v>1</v>
      </c>
      <c r="Y8" s="38"/>
      <c r="Z8" s="32">
        <v>0</v>
      </c>
      <c r="AA8" s="38"/>
      <c r="AB8" s="32">
        <v>0</v>
      </c>
      <c r="AC8" s="38"/>
      <c r="AD8" s="32">
        <v>0</v>
      </c>
      <c r="AE8" s="38"/>
      <c r="AF8" s="32">
        <v>1</v>
      </c>
      <c r="AG8" s="38"/>
      <c r="AH8" s="32">
        <v>1</v>
      </c>
      <c r="AI8" s="38"/>
      <c r="AJ8" s="32">
        <v>0</v>
      </c>
      <c r="AK8" s="36"/>
      <c r="AL8" s="36"/>
      <c r="AM8" s="18">
        <v>98</v>
      </c>
      <c r="AN8" s="39">
        <f t="shared" si="1"/>
        <v>143</v>
      </c>
      <c r="AO8" s="34">
        <f t="shared" si="0"/>
        <v>188</v>
      </c>
      <c r="AP8" s="39">
        <f t="shared" si="0"/>
        <v>233</v>
      </c>
      <c r="AQ8" s="34">
        <f t="shared" si="0"/>
        <v>278</v>
      </c>
      <c r="AR8" s="39">
        <f t="shared" si="0"/>
        <v>323</v>
      </c>
      <c r="AS8" s="34">
        <f t="shared" si="0"/>
        <v>368</v>
      </c>
      <c r="AT8" s="39">
        <f t="shared" si="0"/>
        <v>413</v>
      </c>
    </row>
    <row r="9" spans="1:46" ht="12.75">
      <c r="A9" s="22" t="s">
        <v>80</v>
      </c>
      <c r="B9" s="23"/>
      <c r="C9" s="33">
        <v>0</v>
      </c>
      <c r="D9" s="24"/>
      <c r="E9" s="33">
        <v>0</v>
      </c>
      <c r="F9" s="24"/>
      <c r="G9" s="33">
        <v>1</v>
      </c>
      <c r="H9" s="24"/>
      <c r="I9" s="33">
        <v>0</v>
      </c>
      <c r="J9" s="24"/>
      <c r="K9" s="33">
        <v>1</v>
      </c>
      <c r="L9" s="24"/>
      <c r="M9" s="33">
        <v>1</v>
      </c>
      <c r="N9" s="24"/>
      <c r="O9" s="33">
        <v>0</v>
      </c>
      <c r="P9" s="24"/>
      <c r="Q9" s="33">
        <v>1</v>
      </c>
      <c r="R9" s="33">
        <v>0</v>
      </c>
      <c r="S9" s="3">
        <f t="shared" si="2"/>
        <v>180</v>
      </c>
      <c r="T9" s="35"/>
      <c r="U9" s="18" t="s">
        <v>22</v>
      </c>
      <c r="V9" s="32">
        <v>0</v>
      </c>
      <c r="W9" s="32"/>
      <c r="X9" s="32">
        <v>0</v>
      </c>
      <c r="Y9" s="38"/>
      <c r="Z9" s="32">
        <v>1</v>
      </c>
      <c r="AA9" s="38"/>
      <c r="AB9" s="32">
        <v>0</v>
      </c>
      <c r="AC9" s="38"/>
      <c r="AD9" s="32">
        <v>0</v>
      </c>
      <c r="AE9" s="38"/>
      <c r="AF9" s="32">
        <v>1</v>
      </c>
      <c r="AG9" s="38"/>
      <c r="AH9" s="32">
        <v>1</v>
      </c>
      <c r="AI9" s="38"/>
      <c r="AJ9" s="32">
        <v>0</v>
      </c>
      <c r="AK9" s="36"/>
      <c r="AL9" s="36"/>
      <c r="AM9" s="18">
        <v>100</v>
      </c>
      <c r="AN9" s="39">
        <f t="shared" si="1"/>
        <v>145</v>
      </c>
      <c r="AO9" s="34">
        <f t="shared" si="0"/>
        <v>190</v>
      </c>
      <c r="AP9" s="39">
        <f t="shared" si="0"/>
        <v>235</v>
      </c>
      <c r="AQ9" s="34">
        <f t="shared" si="0"/>
        <v>280</v>
      </c>
      <c r="AR9" s="39">
        <f t="shared" si="0"/>
        <v>325</v>
      </c>
      <c r="AS9" s="34">
        <f t="shared" si="0"/>
        <v>370</v>
      </c>
      <c r="AT9" s="39">
        <f t="shared" si="0"/>
        <v>415</v>
      </c>
    </row>
    <row r="10" spans="1:46" ht="12.75">
      <c r="A10" s="22" t="s">
        <v>81</v>
      </c>
      <c r="B10" s="23"/>
      <c r="C10" s="33">
        <v>1</v>
      </c>
      <c r="D10" s="24"/>
      <c r="E10" s="33">
        <v>0</v>
      </c>
      <c r="F10" s="24"/>
      <c r="G10" s="33">
        <v>0</v>
      </c>
      <c r="H10" s="24"/>
      <c r="I10" s="33">
        <v>0</v>
      </c>
      <c r="J10" s="24"/>
      <c r="K10" s="33">
        <v>0</v>
      </c>
      <c r="L10" s="24"/>
      <c r="M10" s="33">
        <v>1</v>
      </c>
      <c r="N10" s="24"/>
      <c r="O10" s="33">
        <v>1</v>
      </c>
      <c r="P10" s="24"/>
      <c r="Q10" s="33">
        <v>1</v>
      </c>
      <c r="R10" s="33">
        <v>0</v>
      </c>
      <c r="S10" s="3">
        <f t="shared" si="2"/>
        <v>225</v>
      </c>
      <c r="U10" s="18" t="s">
        <v>23</v>
      </c>
      <c r="V10" s="32">
        <v>1</v>
      </c>
      <c r="W10" s="32"/>
      <c r="X10" s="32">
        <v>0</v>
      </c>
      <c r="Y10" s="38"/>
      <c r="Z10" s="32">
        <v>1</v>
      </c>
      <c r="AA10" s="38"/>
      <c r="AB10" s="32">
        <v>0</v>
      </c>
      <c r="AC10" s="38"/>
      <c r="AD10" s="32">
        <v>0</v>
      </c>
      <c r="AE10" s="38"/>
      <c r="AF10" s="32">
        <v>1</v>
      </c>
      <c r="AG10" s="38"/>
      <c r="AH10" s="32">
        <v>1</v>
      </c>
      <c r="AI10" s="38"/>
      <c r="AJ10" s="32">
        <v>0</v>
      </c>
      <c r="AK10" s="36"/>
      <c r="AL10" s="36"/>
      <c r="AM10" s="18">
        <v>101</v>
      </c>
      <c r="AN10" s="39">
        <f t="shared" si="1"/>
        <v>146</v>
      </c>
      <c r="AO10" s="34">
        <f t="shared" si="0"/>
        <v>191</v>
      </c>
      <c r="AP10" s="39">
        <f t="shared" si="0"/>
        <v>236</v>
      </c>
      <c r="AQ10" s="34">
        <f t="shared" si="0"/>
        <v>281</v>
      </c>
      <c r="AR10" s="39">
        <f t="shared" si="0"/>
        <v>326</v>
      </c>
      <c r="AS10" s="34">
        <f t="shared" si="0"/>
        <v>371</v>
      </c>
      <c r="AT10" s="39">
        <f t="shared" si="0"/>
        <v>416</v>
      </c>
    </row>
    <row r="11" spans="1:46" ht="12.75">
      <c r="A11" s="22" t="s">
        <v>82</v>
      </c>
      <c r="B11" s="23"/>
      <c r="C11" s="33">
        <v>0</v>
      </c>
      <c r="D11" s="24"/>
      <c r="E11" s="33">
        <v>1</v>
      </c>
      <c r="F11" s="24"/>
      <c r="G11" s="33">
        <v>1</v>
      </c>
      <c r="H11" s="24"/>
      <c r="I11" s="33">
        <v>1</v>
      </c>
      <c r="J11" s="24"/>
      <c r="K11" s="33">
        <v>0</v>
      </c>
      <c r="L11" s="24"/>
      <c r="M11" s="33">
        <v>0</v>
      </c>
      <c r="N11" s="24"/>
      <c r="O11" s="33">
        <v>0</v>
      </c>
      <c r="P11" s="24"/>
      <c r="Q11" s="33">
        <v>0</v>
      </c>
      <c r="R11" s="33">
        <v>1</v>
      </c>
      <c r="S11" s="3">
        <f t="shared" si="2"/>
        <v>270</v>
      </c>
      <c r="U11" s="18" t="s">
        <v>24</v>
      </c>
      <c r="V11" s="32">
        <v>0</v>
      </c>
      <c r="W11" s="32"/>
      <c r="X11" s="32">
        <v>1</v>
      </c>
      <c r="Y11" s="38"/>
      <c r="Z11" s="32">
        <v>1</v>
      </c>
      <c r="AA11" s="38"/>
      <c r="AB11" s="32">
        <v>0</v>
      </c>
      <c r="AC11" s="38"/>
      <c r="AD11" s="32">
        <v>0</v>
      </c>
      <c r="AE11" s="38"/>
      <c r="AF11" s="32">
        <v>1</v>
      </c>
      <c r="AG11" s="38"/>
      <c r="AH11" s="32">
        <v>1</v>
      </c>
      <c r="AI11" s="38"/>
      <c r="AJ11" s="32">
        <v>0</v>
      </c>
      <c r="AK11" s="36"/>
      <c r="AL11" s="36"/>
      <c r="AM11" s="18">
        <v>102</v>
      </c>
      <c r="AN11" s="39">
        <f t="shared" si="1"/>
        <v>147</v>
      </c>
      <c r="AO11" s="34">
        <f t="shared" si="0"/>
        <v>192</v>
      </c>
      <c r="AP11" s="39">
        <f t="shared" si="0"/>
        <v>237</v>
      </c>
      <c r="AQ11" s="34">
        <f t="shared" si="0"/>
        <v>282</v>
      </c>
      <c r="AR11" s="39">
        <f t="shared" si="0"/>
        <v>327</v>
      </c>
      <c r="AS11" s="34">
        <f t="shared" si="0"/>
        <v>372</v>
      </c>
      <c r="AT11" s="39">
        <f t="shared" si="0"/>
        <v>417</v>
      </c>
    </row>
    <row r="12" spans="1:46" ht="12.75">
      <c r="A12" s="22" t="s">
        <v>83</v>
      </c>
      <c r="B12" s="23"/>
      <c r="C12" s="33">
        <v>1</v>
      </c>
      <c r="D12" s="24"/>
      <c r="E12" s="33">
        <v>1</v>
      </c>
      <c r="F12" s="24"/>
      <c r="G12" s="33">
        <v>0</v>
      </c>
      <c r="H12" s="24"/>
      <c r="I12" s="33">
        <v>1</v>
      </c>
      <c r="J12" s="24"/>
      <c r="K12" s="33">
        <v>1</v>
      </c>
      <c r="L12" s="24"/>
      <c r="M12" s="33">
        <v>1</v>
      </c>
      <c r="N12" s="24"/>
      <c r="O12" s="33">
        <v>0</v>
      </c>
      <c r="P12" s="24"/>
      <c r="Q12" s="33">
        <v>0</v>
      </c>
      <c r="R12" s="33">
        <v>1</v>
      </c>
      <c r="S12" s="3">
        <f t="shared" si="2"/>
        <v>315</v>
      </c>
      <c r="U12" s="18" t="s">
        <v>25</v>
      </c>
      <c r="V12" s="32">
        <v>1</v>
      </c>
      <c r="W12" s="32"/>
      <c r="X12" s="32">
        <v>1</v>
      </c>
      <c r="Y12" s="38"/>
      <c r="Z12" s="32">
        <v>1</v>
      </c>
      <c r="AA12" s="38"/>
      <c r="AB12" s="32">
        <v>0</v>
      </c>
      <c r="AC12" s="38"/>
      <c r="AD12" s="32">
        <v>0</v>
      </c>
      <c r="AE12" s="38"/>
      <c r="AF12" s="32">
        <v>1</v>
      </c>
      <c r="AG12" s="38"/>
      <c r="AH12" s="32">
        <v>1</v>
      </c>
      <c r="AI12" s="38"/>
      <c r="AJ12" s="32">
        <v>0</v>
      </c>
      <c r="AK12" s="36"/>
      <c r="AL12" s="36"/>
      <c r="AM12" s="18">
        <v>103</v>
      </c>
      <c r="AN12" s="39">
        <f t="shared" si="1"/>
        <v>148</v>
      </c>
      <c r="AO12" s="34">
        <f t="shared" si="0"/>
        <v>193</v>
      </c>
      <c r="AP12" s="39">
        <f t="shared" si="0"/>
        <v>238</v>
      </c>
      <c r="AQ12" s="34">
        <f t="shared" si="0"/>
        <v>283</v>
      </c>
      <c r="AR12" s="39">
        <f t="shared" si="0"/>
        <v>328</v>
      </c>
      <c r="AS12" s="34">
        <f t="shared" si="0"/>
        <v>373</v>
      </c>
      <c r="AT12" s="39">
        <f t="shared" si="0"/>
        <v>418</v>
      </c>
    </row>
    <row r="13" spans="20:46" ht="12.75">
      <c r="T13" s="35"/>
      <c r="U13" s="18" t="s">
        <v>26</v>
      </c>
      <c r="V13" s="32">
        <v>1</v>
      </c>
      <c r="W13" s="32"/>
      <c r="X13" s="32">
        <v>0</v>
      </c>
      <c r="Y13" s="38"/>
      <c r="Z13" s="32">
        <v>0</v>
      </c>
      <c r="AA13" s="38"/>
      <c r="AB13" s="32">
        <v>1</v>
      </c>
      <c r="AC13" s="38"/>
      <c r="AD13" s="32">
        <v>0</v>
      </c>
      <c r="AE13" s="38"/>
      <c r="AF13" s="32">
        <v>1</v>
      </c>
      <c r="AG13" s="38"/>
      <c r="AH13" s="32">
        <v>1</v>
      </c>
      <c r="AI13" s="38"/>
      <c r="AJ13" s="32">
        <v>0</v>
      </c>
      <c r="AK13" s="36"/>
      <c r="AL13" s="36"/>
      <c r="AM13" s="18">
        <v>105</v>
      </c>
      <c r="AN13" s="39">
        <f t="shared" si="1"/>
        <v>150</v>
      </c>
      <c r="AO13" s="34">
        <f t="shared" si="0"/>
        <v>195</v>
      </c>
      <c r="AP13" s="39">
        <f t="shared" si="0"/>
        <v>240</v>
      </c>
      <c r="AQ13" s="34">
        <f t="shared" si="0"/>
        <v>285</v>
      </c>
      <c r="AR13" s="39">
        <f t="shared" si="0"/>
        <v>330</v>
      </c>
      <c r="AS13" s="34">
        <f t="shared" si="0"/>
        <v>375</v>
      </c>
      <c r="AT13" s="39">
        <f t="shared" si="0"/>
        <v>420</v>
      </c>
    </row>
    <row r="14" spans="1:46" ht="12.75">
      <c r="A14" t="s">
        <v>85</v>
      </c>
      <c r="I14" s="6"/>
      <c r="U14" s="18" t="s">
        <v>27</v>
      </c>
      <c r="V14" s="32">
        <v>0</v>
      </c>
      <c r="W14" s="32"/>
      <c r="X14" s="32">
        <v>1</v>
      </c>
      <c r="Y14" s="38"/>
      <c r="Z14" s="32">
        <v>0</v>
      </c>
      <c r="AA14" s="38"/>
      <c r="AB14" s="32">
        <v>1</v>
      </c>
      <c r="AC14" s="38"/>
      <c r="AD14" s="32">
        <v>0</v>
      </c>
      <c r="AE14" s="38"/>
      <c r="AF14" s="32">
        <v>1</v>
      </c>
      <c r="AG14" s="38"/>
      <c r="AH14" s="32">
        <v>1</v>
      </c>
      <c r="AI14" s="38"/>
      <c r="AJ14" s="32">
        <v>0</v>
      </c>
      <c r="AK14" s="36"/>
      <c r="AL14" s="36"/>
      <c r="AM14" s="18">
        <v>106</v>
      </c>
      <c r="AN14" s="39">
        <f t="shared" si="1"/>
        <v>151</v>
      </c>
      <c r="AO14" s="34">
        <f t="shared" si="0"/>
        <v>196</v>
      </c>
      <c r="AP14" s="39">
        <f t="shared" si="0"/>
        <v>241</v>
      </c>
      <c r="AQ14" s="34">
        <f t="shared" si="0"/>
        <v>286</v>
      </c>
      <c r="AR14" s="39">
        <f t="shared" si="0"/>
        <v>331</v>
      </c>
      <c r="AS14" s="34">
        <f t="shared" si="0"/>
        <v>376</v>
      </c>
      <c r="AT14" s="39">
        <f t="shared" si="0"/>
        <v>421</v>
      </c>
    </row>
    <row r="15" spans="1:46" ht="13.5" thickBot="1">
      <c r="A15" s="47" t="s">
        <v>84</v>
      </c>
      <c r="B15" s="49">
        <v>17</v>
      </c>
      <c r="C15" s="50"/>
      <c r="D15" s="49">
        <v>16</v>
      </c>
      <c r="E15" s="50"/>
      <c r="F15" s="51">
        <v>15</v>
      </c>
      <c r="G15" s="50"/>
      <c r="H15" s="49">
        <v>14</v>
      </c>
      <c r="I15" s="50"/>
      <c r="J15" s="49">
        <v>13</v>
      </c>
      <c r="K15" s="50"/>
      <c r="L15" s="49">
        <v>12</v>
      </c>
      <c r="M15" s="50"/>
      <c r="N15" s="49">
        <v>11</v>
      </c>
      <c r="O15" s="50"/>
      <c r="P15" s="49">
        <v>10</v>
      </c>
      <c r="Q15" s="50"/>
      <c r="R15" s="48">
        <v>9</v>
      </c>
      <c r="T15" s="35"/>
      <c r="U15" s="18" t="s">
        <v>28</v>
      </c>
      <c r="V15" s="32">
        <v>1</v>
      </c>
      <c r="W15" s="32"/>
      <c r="X15" s="32">
        <v>1</v>
      </c>
      <c r="Y15" s="38"/>
      <c r="Z15" s="32">
        <v>0</v>
      </c>
      <c r="AA15" s="38"/>
      <c r="AB15" s="32">
        <v>1</v>
      </c>
      <c r="AC15" s="38"/>
      <c r="AD15" s="32">
        <v>0</v>
      </c>
      <c r="AE15" s="38"/>
      <c r="AF15" s="32">
        <v>1</v>
      </c>
      <c r="AG15" s="38"/>
      <c r="AH15" s="32">
        <v>1</v>
      </c>
      <c r="AI15" s="38"/>
      <c r="AJ15" s="32">
        <v>0</v>
      </c>
      <c r="AK15" s="36"/>
      <c r="AL15" s="36"/>
      <c r="AM15" s="18">
        <v>107</v>
      </c>
      <c r="AN15" s="39">
        <f t="shared" si="1"/>
        <v>152</v>
      </c>
      <c r="AO15" s="34">
        <f t="shared" si="0"/>
        <v>197</v>
      </c>
      <c r="AP15" s="39">
        <f t="shared" si="0"/>
        <v>242</v>
      </c>
      <c r="AQ15" s="34">
        <f t="shared" si="0"/>
        <v>287</v>
      </c>
      <c r="AR15" s="39">
        <f t="shared" si="0"/>
        <v>332</v>
      </c>
      <c r="AS15" s="34">
        <f t="shared" si="0"/>
        <v>377</v>
      </c>
      <c r="AT15" s="39">
        <f t="shared" si="0"/>
        <v>422</v>
      </c>
    </row>
    <row r="16" spans="2:46" ht="13.5" thickBot="1">
      <c r="B16" s="14" t="s">
        <v>96</v>
      </c>
      <c r="C16" s="15"/>
      <c r="D16" s="15"/>
      <c r="E16" s="15"/>
      <c r="F16" s="15"/>
      <c r="G16" s="15"/>
      <c r="H16" s="15"/>
      <c r="I16" s="16"/>
      <c r="J16" s="89" t="s">
        <v>97</v>
      </c>
      <c r="K16" s="92"/>
      <c r="L16" s="92"/>
      <c r="M16" s="92"/>
      <c r="N16" s="92"/>
      <c r="O16" s="92"/>
      <c r="P16" s="92"/>
      <c r="Q16" s="95"/>
      <c r="S16" s="17" t="s">
        <v>14</v>
      </c>
      <c r="U16" s="18" t="s">
        <v>29</v>
      </c>
      <c r="V16" s="32">
        <v>0</v>
      </c>
      <c r="W16" s="32"/>
      <c r="X16" s="32">
        <v>0</v>
      </c>
      <c r="Y16" s="38"/>
      <c r="Z16" s="32">
        <v>1</v>
      </c>
      <c r="AA16" s="38"/>
      <c r="AB16" s="32">
        <v>1</v>
      </c>
      <c r="AC16" s="38"/>
      <c r="AD16" s="32">
        <v>0</v>
      </c>
      <c r="AE16" s="38"/>
      <c r="AF16" s="32">
        <v>1</v>
      </c>
      <c r="AG16" s="38"/>
      <c r="AH16" s="32">
        <v>1</v>
      </c>
      <c r="AI16" s="38"/>
      <c r="AJ16" s="32">
        <v>0</v>
      </c>
      <c r="AK16" s="36"/>
      <c r="AL16" s="36"/>
      <c r="AM16" s="18">
        <v>108</v>
      </c>
      <c r="AN16" s="39">
        <f t="shared" si="1"/>
        <v>153</v>
      </c>
      <c r="AO16" s="34">
        <f t="shared" si="0"/>
        <v>198</v>
      </c>
      <c r="AP16" s="39">
        <f t="shared" si="0"/>
        <v>243</v>
      </c>
      <c r="AQ16" s="34">
        <f t="shared" si="0"/>
        <v>288</v>
      </c>
      <c r="AR16" s="39">
        <f t="shared" si="0"/>
        <v>333</v>
      </c>
      <c r="AS16" s="34">
        <f t="shared" si="0"/>
        <v>378</v>
      </c>
      <c r="AT16" s="39">
        <f t="shared" si="0"/>
        <v>423</v>
      </c>
    </row>
    <row r="17" spans="2:46" ht="12.75">
      <c r="B17" s="14">
        <v>10</v>
      </c>
      <c r="C17" s="16"/>
      <c r="D17" s="14">
        <v>11</v>
      </c>
      <c r="E17" s="16"/>
      <c r="F17" s="14">
        <v>12</v>
      </c>
      <c r="G17" s="16"/>
      <c r="H17" s="14">
        <v>13</v>
      </c>
      <c r="I17" s="16"/>
      <c r="J17" s="94">
        <v>10</v>
      </c>
      <c r="K17" s="95"/>
      <c r="L17" s="94">
        <v>11</v>
      </c>
      <c r="M17" s="95"/>
      <c r="N17" s="94">
        <v>12</v>
      </c>
      <c r="O17" s="95"/>
      <c r="P17" s="94">
        <v>13</v>
      </c>
      <c r="Q17" s="95"/>
      <c r="U17" s="18" t="s">
        <v>30</v>
      </c>
      <c r="V17" s="32">
        <v>0</v>
      </c>
      <c r="W17" s="32"/>
      <c r="X17" s="32">
        <v>1</v>
      </c>
      <c r="Y17" s="38"/>
      <c r="Z17" s="32">
        <v>1</v>
      </c>
      <c r="AA17" s="38"/>
      <c r="AB17" s="32">
        <v>1</v>
      </c>
      <c r="AC17" s="38"/>
      <c r="AD17" s="32">
        <v>0</v>
      </c>
      <c r="AE17" s="38"/>
      <c r="AF17" s="32">
        <v>1</v>
      </c>
      <c r="AG17" s="38"/>
      <c r="AH17" s="32">
        <v>1</v>
      </c>
      <c r="AI17" s="38"/>
      <c r="AJ17" s="32">
        <v>0</v>
      </c>
      <c r="AK17" s="36"/>
      <c r="AL17" s="36"/>
      <c r="AM17" s="18">
        <v>110</v>
      </c>
      <c r="AN17" s="39">
        <f t="shared" si="1"/>
        <v>155</v>
      </c>
      <c r="AO17" s="34">
        <f t="shared" si="0"/>
        <v>200</v>
      </c>
      <c r="AP17" s="39">
        <f t="shared" si="0"/>
        <v>245</v>
      </c>
      <c r="AQ17" s="34">
        <f t="shared" si="0"/>
        <v>290</v>
      </c>
      <c r="AR17" s="39">
        <f t="shared" si="0"/>
        <v>335</v>
      </c>
      <c r="AS17" s="34">
        <f t="shared" si="0"/>
        <v>380</v>
      </c>
      <c r="AT17" s="39">
        <f t="shared" si="0"/>
        <v>425</v>
      </c>
    </row>
    <row r="18" spans="1:46" ht="12.75">
      <c r="A18" s="46" t="s">
        <v>75</v>
      </c>
      <c r="B18" s="19">
        <f>IF(SUM(B23,C24,C25)=1,1,IF(SUM(B23,C24,C25)=3,1,0))</f>
        <v>1</v>
      </c>
      <c r="C18" s="20"/>
      <c r="D18" s="19">
        <f>IF(SUM(D23,E24,E25)=1,1,IF(SUM(D23,E24,E25)=3,1,0))</f>
        <v>0</v>
      </c>
      <c r="E18" s="20"/>
      <c r="F18" s="19">
        <f>IF(SUM(F23,G24,G25)=1,1,IF(SUM(F23,G24,G25)=3,1,0))</f>
        <v>0</v>
      </c>
      <c r="G18" s="20"/>
      <c r="H18" s="19">
        <f>IF(SUM(H23,I24,I25)=1,1,IF(SUM(H23,I24,I25)=3,1,0))</f>
        <v>0</v>
      </c>
      <c r="I18" s="20"/>
      <c r="J18" s="19">
        <f>IF(SUM(J23,K24,K25)=1,1,IF(SUM(J23,K24,K25)=3,1,0))</f>
        <v>1</v>
      </c>
      <c r="K18" s="20"/>
      <c r="L18" s="19">
        <f>IF(SUM(L23,M24,M25)=1,1,IF(SUM(L23,M24,M25)=3,1,0))</f>
        <v>1</v>
      </c>
      <c r="M18" s="20"/>
      <c r="N18" s="19">
        <f>IF(SUM(N23,O24,O25)=1,1,IF(SUM(N23,O24,O25)=3,1,0))</f>
        <v>1</v>
      </c>
      <c r="O18" s="20"/>
      <c r="P18" s="19">
        <f>IF(SUM(P23,Q24,Q25)=1,1,IF(SUM(P23,Q24,Q25)=3,1,0))</f>
        <v>0</v>
      </c>
      <c r="Q18" s="20"/>
      <c r="R18" s="21">
        <f>IF(SUM(R24+R25)=0,0,1)</f>
        <v>0</v>
      </c>
      <c r="S18" s="37">
        <f>B18+(D18*2)+(F18*4)+H18*8+(J18*16)+(L18*32)+(N18*64)+(P18*128)+(R18*256)</f>
        <v>113</v>
      </c>
      <c r="U18" s="18" t="s">
        <v>31</v>
      </c>
      <c r="V18" s="32">
        <v>1</v>
      </c>
      <c r="W18" s="32"/>
      <c r="X18" s="32">
        <v>1</v>
      </c>
      <c r="Y18" s="38"/>
      <c r="Z18" s="32">
        <v>1</v>
      </c>
      <c r="AA18" s="38"/>
      <c r="AB18" s="32">
        <v>1</v>
      </c>
      <c r="AC18" s="38"/>
      <c r="AD18" s="32">
        <v>0</v>
      </c>
      <c r="AE18" s="38"/>
      <c r="AF18" s="32">
        <v>1</v>
      </c>
      <c r="AG18" s="38"/>
      <c r="AH18" s="32">
        <v>1</v>
      </c>
      <c r="AI18" s="38"/>
      <c r="AJ18" s="32">
        <v>0</v>
      </c>
      <c r="AK18" s="36"/>
      <c r="AL18" s="36"/>
      <c r="AM18" s="18">
        <v>111</v>
      </c>
      <c r="AN18" s="39">
        <f t="shared" si="1"/>
        <v>156</v>
      </c>
      <c r="AO18" s="34">
        <f t="shared" si="0"/>
        <v>201</v>
      </c>
      <c r="AP18" s="39">
        <f t="shared" si="0"/>
        <v>246</v>
      </c>
      <c r="AQ18" s="34">
        <f t="shared" si="0"/>
        <v>291</v>
      </c>
      <c r="AR18" s="39">
        <f t="shared" si="0"/>
        <v>336</v>
      </c>
      <c r="AS18" s="34">
        <f t="shared" si="0"/>
        <v>381</v>
      </c>
      <c r="AT18" s="39">
        <f t="shared" si="0"/>
        <v>426</v>
      </c>
    </row>
    <row r="19" spans="2:46" ht="12.75">
      <c r="B19" s="26"/>
      <c r="C19" s="4" t="s">
        <v>0</v>
      </c>
      <c r="D19" s="4"/>
      <c r="E19" s="4"/>
      <c r="F19" s="4"/>
      <c r="G19" s="4"/>
      <c r="H19" s="4"/>
      <c r="I19" s="25"/>
      <c r="J19" s="26"/>
      <c r="K19" s="4" t="s">
        <v>0</v>
      </c>
      <c r="L19" s="4"/>
      <c r="M19" s="4"/>
      <c r="N19" s="4"/>
      <c r="O19" s="4"/>
      <c r="P19" s="4"/>
      <c r="Q19" s="25"/>
      <c r="R19" s="42" t="s">
        <v>1</v>
      </c>
      <c r="U19" s="18" t="s">
        <v>32</v>
      </c>
      <c r="V19" s="32">
        <v>0</v>
      </c>
      <c r="W19" s="32"/>
      <c r="X19" s="32">
        <v>0</v>
      </c>
      <c r="Y19" s="38"/>
      <c r="Z19" s="32">
        <v>0</v>
      </c>
      <c r="AA19" s="38"/>
      <c r="AB19" s="32">
        <v>0</v>
      </c>
      <c r="AC19" s="38"/>
      <c r="AD19" s="32">
        <v>1</v>
      </c>
      <c r="AE19" s="38"/>
      <c r="AF19" s="32">
        <v>1</v>
      </c>
      <c r="AG19" s="38"/>
      <c r="AH19" s="32">
        <v>1</v>
      </c>
      <c r="AI19" s="38"/>
      <c r="AJ19" s="32">
        <v>0</v>
      </c>
      <c r="AK19" s="36"/>
      <c r="AL19" s="36"/>
      <c r="AM19" s="18">
        <v>112</v>
      </c>
      <c r="AN19" s="39">
        <f t="shared" si="1"/>
        <v>157</v>
      </c>
      <c r="AO19" s="34">
        <f t="shared" si="0"/>
        <v>202</v>
      </c>
      <c r="AP19" s="39">
        <f t="shared" si="0"/>
        <v>247</v>
      </c>
      <c r="AQ19" s="34">
        <f t="shared" si="0"/>
        <v>292</v>
      </c>
      <c r="AR19" s="39">
        <f t="shared" si="0"/>
        <v>337</v>
      </c>
      <c r="AS19" s="34">
        <f t="shared" si="0"/>
        <v>382</v>
      </c>
      <c r="AT19" s="39">
        <f t="shared" si="0"/>
        <v>427</v>
      </c>
    </row>
    <row r="20" spans="2:46" ht="13.5" thickBot="1">
      <c r="B20" s="2" t="s">
        <v>2</v>
      </c>
      <c r="C20" s="2"/>
      <c r="D20" s="2" t="s">
        <v>3</v>
      </c>
      <c r="E20" s="2"/>
      <c r="F20" s="2" t="s">
        <v>4</v>
      </c>
      <c r="G20" s="2"/>
      <c r="H20" s="2" t="s">
        <v>5</v>
      </c>
      <c r="I20" s="5"/>
      <c r="J20" s="2" t="s">
        <v>6</v>
      </c>
      <c r="K20" s="2"/>
      <c r="L20" s="2" t="s">
        <v>7</v>
      </c>
      <c r="M20" s="2"/>
      <c r="N20" s="2" t="s">
        <v>8</v>
      </c>
      <c r="O20" s="2"/>
      <c r="P20" s="2" t="s">
        <v>9</v>
      </c>
      <c r="Q20" s="2"/>
      <c r="R20" s="1" t="s">
        <v>10</v>
      </c>
      <c r="U20" s="18" t="s">
        <v>33</v>
      </c>
      <c r="V20" s="32">
        <v>1</v>
      </c>
      <c r="W20" s="32"/>
      <c r="X20" s="32">
        <v>0</v>
      </c>
      <c r="Y20" s="38"/>
      <c r="Z20" s="32">
        <v>0</v>
      </c>
      <c r="AA20" s="38"/>
      <c r="AB20" s="32">
        <v>0</v>
      </c>
      <c r="AC20" s="38"/>
      <c r="AD20" s="32">
        <v>1</v>
      </c>
      <c r="AE20" s="38"/>
      <c r="AF20" s="32">
        <v>1</v>
      </c>
      <c r="AG20" s="38"/>
      <c r="AH20" s="32">
        <v>1</v>
      </c>
      <c r="AI20" s="38"/>
      <c r="AJ20" s="32">
        <v>0</v>
      </c>
      <c r="AK20" s="36"/>
      <c r="AL20" s="36"/>
      <c r="AM20" s="18">
        <v>113</v>
      </c>
      <c r="AN20" s="39">
        <f t="shared" si="1"/>
        <v>158</v>
      </c>
      <c r="AO20" s="34">
        <f t="shared" si="0"/>
        <v>203</v>
      </c>
      <c r="AP20" s="39">
        <f t="shared" si="0"/>
        <v>248</v>
      </c>
      <c r="AQ20" s="34">
        <f t="shared" si="0"/>
        <v>293</v>
      </c>
      <c r="AR20" s="39">
        <f t="shared" si="0"/>
        <v>338</v>
      </c>
      <c r="AS20" s="34">
        <f t="shared" si="0"/>
        <v>383</v>
      </c>
      <c r="AT20" s="39">
        <f t="shared" si="0"/>
        <v>428</v>
      </c>
    </row>
    <row r="21" spans="2:46" ht="13.5" thickBot="1">
      <c r="B21" s="7" t="s">
        <v>11</v>
      </c>
      <c r="C21" s="8"/>
      <c r="D21" s="8"/>
      <c r="E21" s="8"/>
      <c r="F21" s="8"/>
      <c r="G21" s="8"/>
      <c r="H21" s="8"/>
      <c r="I21" s="9"/>
      <c r="J21" s="89" t="s">
        <v>97</v>
      </c>
      <c r="K21" s="11"/>
      <c r="L21" s="11"/>
      <c r="M21" s="11"/>
      <c r="N21" s="11"/>
      <c r="O21" s="11"/>
      <c r="P21" s="11"/>
      <c r="Q21" s="12"/>
      <c r="U21" s="18" t="s">
        <v>34</v>
      </c>
      <c r="V21" s="32">
        <v>1</v>
      </c>
      <c r="W21" s="32"/>
      <c r="X21" s="32">
        <v>1</v>
      </c>
      <c r="Y21" s="38"/>
      <c r="Z21" s="32">
        <v>0</v>
      </c>
      <c r="AA21" s="38"/>
      <c r="AB21" s="32">
        <v>0</v>
      </c>
      <c r="AC21" s="38"/>
      <c r="AD21" s="32">
        <v>1</v>
      </c>
      <c r="AE21" s="38"/>
      <c r="AF21" s="32">
        <v>1</v>
      </c>
      <c r="AG21" s="38"/>
      <c r="AH21" s="32">
        <v>1</v>
      </c>
      <c r="AI21" s="38"/>
      <c r="AJ21" s="32">
        <v>0</v>
      </c>
      <c r="AK21" s="36"/>
      <c r="AL21" s="36"/>
      <c r="AM21" s="18">
        <v>115</v>
      </c>
      <c r="AN21" s="39">
        <f t="shared" si="1"/>
        <v>160</v>
      </c>
      <c r="AO21" s="34">
        <f t="shared" si="0"/>
        <v>205</v>
      </c>
      <c r="AP21" s="39">
        <f t="shared" si="0"/>
        <v>250</v>
      </c>
      <c r="AQ21" s="34">
        <f t="shared" si="0"/>
        <v>295</v>
      </c>
      <c r="AR21" s="39">
        <f t="shared" si="0"/>
        <v>340</v>
      </c>
      <c r="AS21" s="34">
        <f t="shared" si="0"/>
        <v>385</v>
      </c>
      <c r="AT21" s="39">
        <f t="shared" si="0"/>
        <v>430</v>
      </c>
    </row>
    <row r="22" spans="2:46" ht="12.75">
      <c r="B22" s="10">
        <v>7</v>
      </c>
      <c r="C22" s="10">
        <v>6</v>
      </c>
      <c r="D22" s="10">
        <v>5</v>
      </c>
      <c r="E22" s="10">
        <v>4</v>
      </c>
      <c r="F22" s="10">
        <v>3</v>
      </c>
      <c r="G22" s="10">
        <v>2</v>
      </c>
      <c r="H22" s="10">
        <v>1</v>
      </c>
      <c r="I22" s="10">
        <v>15</v>
      </c>
      <c r="J22" s="13">
        <v>7</v>
      </c>
      <c r="K22" s="13">
        <v>6</v>
      </c>
      <c r="L22" s="13">
        <v>5</v>
      </c>
      <c r="M22" s="13">
        <v>4</v>
      </c>
      <c r="N22" s="13">
        <v>3</v>
      </c>
      <c r="O22" s="13">
        <v>2</v>
      </c>
      <c r="P22" s="13">
        <v>1</v>
      </c>
      <c r="Q22" s="13">
        <v>15</v>
      </c>
      <c r="S22" s="1">
        <f>S23+S24</f>
        <v>113</v>
      </c>
      <c r="U22" s="18" t="s">
        <v>35</v>
      </c>
      <c r="V22" s="32">
        <v>0</v>
      </c>
      <c r="W22" s="32"/>
      <c r="X22" s="32">
        <v>0</v>
      </c>
      <c r="Y22" s="38"/>
      <c r="Z22" s="32">
        <v>1</v>
      </c>
      <c r="AA22" s="38"/>
      <c r="AB22" s="32">
        <v>0</v>
      </c>
      <c r="AC22" s="38"/>
      <c r="AD22" s="32">
        <v>1</v>
      </c>
      <c r="AE22" s="38"/>
      <c r="AF22" s="32">
        <v>1</v>
      </c>
      <c r="AG22" s="38"/>
      <c r="AH22" s="32">
        <v>1</v>
      </c>
      <c r="AI22" s="38"/>
      <c r="AJ22" s="32">
        <v>0</v>
      </c>
      <c r="AK22" s="36"/>
      <c r="AL22" s="36"/>
      <c r="AM22" s="18">
        <v>116</v>
      </c>
      <c r="AN22" s="39">
        <f t="shared" si="1"/>
        <v>161</v>
      </c>
      <c r="AO22" s="34">
        <f t="shared" si="0"/>
        <v>206</v>
      </c>
      <c r="AP22" s="39">
        <f t="shared" si="0"/>
        <v>251</v>
      </c>
      <c r="AQ22" s="34">
        <f t="shared" si="0"/>
        <v>296</v>
      </c>
      <c r="AR22" s="39">
        <f t="shared" si="0"/>
        <v>341</v>
      </c>
      <c r="AS22" s="34">
        <f t="shared" si="0"/>
        <v>386</v>
      </c>
      <c r="AT22" s="39">
        <f t="shared" si="0"/>
        <v>431</v>
      </c>
    </row>
    <row r="23" spans="1:46" ht="12.75">
      <c r="A23" s="18" t="s">
        <v>33</v>
      </c>
      <c r="B23" s="32">
        <v>1</v>
      </c>
      <c r="C23" s="38"/>
      <c r="D23" s="32">
        <v>0</v>
      </c>
      <c r="E23" s="38"/>
      <c r="F23" s="32">
        <v>0</v>
      </c>
      <c r="G23" s="38"/>
      <c r="H23" s="32">
        <v>0</v>
      </c>
      <c r="I23" s="38"/>
      <c r="J23" s="32">
        <v>1</v>
      </c>
      <c r="K23" s="38"/>
      <c r="L23" s="32">
        <v>1</v>
      </c>
      <c r="M23" s="38"/>
      <c r="N23" s="32">
        <v>1</v>
      </c>
      <c r="O23" s="38"/>
      <c r="P23" s="32">
        <v>0</v>
      </c>
      <c r="Q23" s="36"/>
      <c r="R23" s="36"/>
      <c r="S23" s="3">
        <f>B23+D23*2+F23*4+H23*8+J23*16+L23*32+N23*64+P23*128</f>
        <v>113</v>
      </c>
      <c r="U23" s="18" t="s">
        <v>36</v>
      </c>
      <c r="V23" s="32">
        <v>1</v>
      </c>
      <c r="W23" s="32"/>
      <c r="X23" s="32">
        <v>0</v>
      </c>
      <c r="Y23" s="38"/>
      <c r="Z23" s="32">
        <v>1</v>
      </c>
      <c r="AA23" s="38"/>
      <c r="AB23" s="32">
        <v>0</v>
      </c>
      <c r="AC23" s="38"/>
      <c r="AD23" s="32">
        <v>1</v>
      </c>
      <c r="AE23" s="38"/>
      <c r="AF23" s="32">
        <v>1</v>
      </c>
      <c r="AG23" s="38"/>
      <c r="AH23" s="32">
        <v>1</v>
      </c>
      <c r="AI23" s="38"/>
      <c r="AJ23" s="32">
        <v>0</v>
      </c>
      <c r="AK23" s="36"/>
      <c r="AL23" s="36"/>
      <c r="AM23" s="18">
        <v>117</v>
      </c>
      <c r="AN23" s="39">
        <f t="shared" si="1"/>
        <v>162</v>
      </c>
      <c r="AO23" s="34">
        <f t="shared" si="0"/>
        <v>207</v>
      </c>
      <c r="AP23" s="39">
        <f t="shared" si="0"/>
        <v>252</v>
      </c>
      <c r="AQ23" s="34">
        <f t="shared" si="0"/>
        <v>297</v>
      </c>
      <c r="AR23" s="39">
        <f t="shared" si="0"/>
        <v>342</v>
      </c>
      <c r="AS23" s="34">
        <f t="shared" si="0"/>
        <v>387</v>
      </c>
      <c r="AT23" s="39">
        <f t="shared" si="0"/>
        <v>432</v>
      </c>
    </row>
    <row r="24" spans="1:46" ht="12.75">
      <c r="A24" s="22" t="s">
        <v>76</v>
      </c>
      <c r="B24" s="23"/>
      <c r="C24" s="33">
        <v>0</v>
      </c>
      <c r="D24" s="24"/>
      <c r="E24" s="33">
        <v>0</v>
      </c>
      <c r="F24" s="24"/>
      <c r="G24" s="33">
        <v>0</v>
      </c>
      <c r="H24" s="24"/>
      <c r="I24" s="33">
        <v>0</v>
      </c>
      <c r="J24" s="24"/>
      <c r="K24" s="33">
        <v>0</v>
      </c>
      <c r="L24" s="24"/>
      <c r="M24" s="33">
        <v>0</v>
      </c>
      <c r="N24" s="24"/>
      <c r="O24" s="33">
        <v>0</v>
      </c>
      <c r="P24" s="24"/>
      <c r="Q24" s="33">
        <v>0</v>
      </c>
      <c r="R24" s="33">
        <v>0</v>
      </c>
      <c r="S24" s="3">
        <f>C24+(E24*2)+(G24*4)+I24*8+(K24*16)+(M24*32)+(O24*64)+(Q24*128)+(R24*256)</f>
        <v>0</v>
      </c>
      <c r="U24" s="18" t="s">
        <v>37</v>
      </c>
      <c r="V24" s="32">
        <v>0</v>
      </c>
      <c r="W24" s="32"/>
      <c r="X24" s="32">
        <v>0</v>
      </c>
      <c r="Y24" s="38"/>
      <c r="Z24" s="32">
        <v>0</v>
      </c>
      <c r="AA24" s="38"/>
      <c r="AB24" s="32">
        <v>1</v>
      </c>
      <c r="AC24" s="38"/>
      <c r="AD24" s="32">
        <v>1</v>
      </c>
      <c r="AE24" s="38"/>
      <c r="AF24" s="32">
        <v>1</v>
      </c>
      <c r="AG24" s="38"/>
      <c r="AH24" s="32">
        <v>1</v>
      </c>
      <c r="AI24" s="38"/>
      <c r="AJ24" s="32">
        <v>0</v>
      </c>
      <c r="AK24" s="36"/>
      <c r="AL24" s="36"/>
      <c r="AM24" s="18">
        <v>120</v>
      </c>
      <c r="AN24" s="39">
        <f t="shared" si="1"/>
        <v>165</v>
      </c>
      <c r="AO24" s="34">
        <f t="shared" si="0"/>
        <v>210</v>
      </c>
      <c r="AP24" s="39">
        <f t="shared" si="0"/>
        <v>255</v>
      </c>
      <c r="AQ24" s="34">
        <f t="shared" si="0"/>
        <v>300</v>
      </c>
      <c r="AR24" s="39">
        <f t="shared" si="0"/>
        <v>345</v>
      </c>
      <c r="AS24" s="34">
        <f t="shared" si="0"/>
        <v>390</v>
      </c>
      <c r="AT24" s="39">
        <f t="shared" si="0"/>
        <v>435</v>
      </c>
    </row>
    <row r="25" spans="1:46" ht="12.75">
      <c r="A25" s="29" t="s">
        <v>13</v>
      </c>
      <c r="B25" s="6"/>
      <c r="C25" s="30"/>
      <c r="E25" s="31">
        <f>IF(SUM(B23,C24,C25,)&lt;2,0,1)</f>
        <v>0</v>
      </c>
      <c r="G25" s="31">
        <f>IF(SUM(D23,E24,E25,)&lt;2,0,1)</f>
        <v>0</v>
      </c>
      <c r="I25" s="31">
        <f>IF(SUM(F23,G24,G25,)&lt;2,0,1)</f>
        <v>0</v>
      </c>
      <c r="K25" s="31">
        <f>IF(SUM(H23,I24,I25,)&lt;2,0,1)</f>
        <v>0</v>
      </c>
      <c r="M25" s="31">
        <f>IF(SUM(J23,K24,K25,)&lt;2,0,1)</f>
        <v>0</v>
      </c>
      <c r="O25" s="31">
        <f>IF(SUM(L23,M24,M25,)&lt;2,0,1)</f>
        <v>0</v>
      </c>
      <c r="Q25" s="31">
        <f>IF(SUM(N23,O24,O25,)&lt;2,0,1)</f>
        <v>0</v>
      </c>
      <c r="R25" s="31">
        <f>IF(SUM(P23,Q24,Q25)&lt;2,0,1)</f>
        <v>0</v>
      </c>
      <c r="T25" s="6"/>
      <c r="U25" s="27" t="s">
        <v>38</v>
      </c>
      <c r="V25" s="32">
        <v>0</v>
      </c>
      <c r="W25" s="32"/>
      <c r="X25" s="32">
        <v>1</v>
      </c>
      <c r="Y25" s="38"/>
      <c r="Z25" s="32">
        <v>1</v>
      </c>
      <c r="AA25" s="38"/>
      <c r="AB25" s="32">
        <v>0</v>
      </c>
      <c r="AC25" s="38"/>
      <c r="AD25" s="32">
        <v>1</v>
      </c>
      <c r="AE25" s="38"/>
      <c r="AF25" s="32">
        <v>1</v>
      </c>
      <c r="AG25" s="38"/>
      <c r="AH25" s="32">
        <v>1</v>
      </c>
      <c r="AI25" s="38"/>
      <c r="AJ25" s="32">
        <v>0</v>
      </c>
      <c r="AK25" s="36"/>
      <c r="AL25" s="36"/>
      <c r="AM25" s="18">
        <v>118</v>
      </c>
      <c r="AN25" s="39">
        <f t="shared" si="1"/>
        <v>163</v>
      </c>
      <c r="AO25" s="34">
        <f t="shared" si="0"/>
        <v>208</v>
      </c>
      <c r="AP25" s="39">
        <f t="shared" si="0"/>
        <v>253</v>
      </c>
      <c r="AQ25" s="34">
        <f t="shared" si="0"/>
        <v>298</v>
      </c>
      <c r="AR25" s="39">
        <f t="shared" si="0"/>
        <v>343</v>
      </c>
      <c r="AS25" s="34">
        <f t="shared" si="0"/>
        <v>388</v>
      </c>
      <c r="AT25" s="39">
        <f t="shared" si="0"/>
        <v>433</v>
      </c>
    </row>
    <row r="26" spans="1:46" ht="12.75">
      <c r="A26" s="43" t="s">
        <v>74</v>
      </c>
      <c r="B26" s="44"/>
      <c r="C26" s="45"/>
      <c r="U26" s="18" t="s">
        <v>39</v>
      </c>
      <c r="V26" s="32">
        <v>1</v>
      </c>
      <c r="W26" s="32"/>
      <c r="X26" s="32">
        <v>1</v>
      </c>
      <c r="Y26" s="38"/>
      <c r="Z26" s="32">
        <v>1</v>
      </c>
      <c r="AA26" s="38"/>
      <c r="AB26" s="32">
        <v>0</v>
      </c>
      <c r="AC26" s="38"/>
      <c r="AD26" s="32">
        <v>1</v>
      </c>
      <c r="AE26" s="38"/>
      <c r="AF26" s="32">
        <v>1</v>
      </c>
      <c r="AG26" s="38"/>
      <c r="AH26" s="32">
        <v>1</v>
      </c>
      <c r="AI26" s="38"/>
      <c r="AJ26" s="32">
        <v>0</v>
      </c>
      <c r="AK26" s="36"/>
      <c r="AL26" s="36"/>
      <c r="AM26" s="18">
        <v>119</v>
      </c>
      <c r="AN26" s="39">
        <f t="shared" si="1"/>
        <v>164</v>
      </c>
      <c r="AO26" s="34">
        <f t="shared" si="0"/>
        <v>209</v>
      </c>
      <c r="AP26" s="39">
        <f t="shared" si="0"/>
        <v>254</v>
      </c>
      <c r="AQ26" s="34">
        <f t="shared" si="0"/>
        <v>299</v>
      </c>
      <c r="AR26" s="39">
        <f t="shared" si="0"/>
        <v>344</v>
      </c>
      <c r="AS26" s="34">
        <f t="shared" si="0"/>
        <v>389</v>
      </c>
      <c r="AT26" s="39">
        <f t="shared" si="0"/>
        <v>434</v>
      </c>
    </row>
    <row r="27" spans="21:46" ht="12.75">
      <c r="U27" s="18" t="s">
        <v>40</v>
      </c>
      <c r="V27" s="32">
        <v>1</v>
      </c>
      <c r="W27" s="32"/>
      <c r="X27" s="32">
        <v>0</v>
      </c>
      <c r="Y27" s="38"/>
      <c r="Z27" s="32">
        <v>0</v>
      </c>
      <c r="AA27" s="38"/>
      <c r="AB27" s="32">
        <v>1</v>
      </c>
      <c r="AC27" s="38"/>
      <c r="AD27" s="32">
        <v>1</v>
      </c>
      <c r="AE27" s="38"/>
      <c r="AF27" s="32">
        <v>1</v>
      </c>
      <c r="AG27" s="38"/>
      <c r="AH27" s="32">
        <v>1</v>
      </c>
      <c r="AI27" s="38"/>
      <c r="AJ27" s="32">
        <v>0</v>
      </c>
      <c r="AK27" s="36"/>
      <c r="AL27" s="36"/>
      <c r="AM27" s="18">
        <v>121</v>
      </c>
      <c r="AN27" s="39">
        <f t="shared" si="1"/>
        <v>166</v>
      </c>
      <c r="AO27" s="34">
        <f t="shared" si="0"/>
        <v>211</v>
      </c>
      <c r="AP27" s="39">
        <f t="shared" si="0"/>
        <v>256</v>
      </c>
      <c r="AQ27" s="34">
        <f t="shared" si="0"/>
        <v>301</v>
      </c>
      <c r="AR27" s="39">
        <f t="shared" si="0"/>
        <v>346</v>
      </c>
      <c r="AS27" s="34">
        <f t="shared" si="0"/>
        <v>391</v>
      </c>
      <c r="AT27" s="39">
        <f t="shared" si="0"/>
        <v>436</v>
      </c>
    </row>
    <row r="28" spans="1:46" ht="12.75">
      <c r="A28" t="s">
        <v>55</v>
      </c>
      <c r="T28" s="52" t="s">
        <v>56</v>
      </c>
      <c r="U28" s="18" t="s">
        <v>42</v>
      </c>
      <c r="V28" s="32">
        <v>0</v>
      </c>
      <c r="W28" s="32"/>
      <c r="X28" s="32">
        <v>1</v>
      </c>
      <c r="Y28" s="38"/>
      <c r="Z28" s="32">
        <v>0</v>
      </c>
      <c r="AA28" s="38"/>
      <c r="AB28" s="32">
        <v>1</v>
      </c>
      <c r="AC28" s="38"/>
      <c r="AD28" s="32">
        <v>1</v>
      </c>
      <c r="AE28" s="38"/>
      <c r="AF28" s="32">
        <v>1</v>
      </c>
      <c r="AG28" s="38"/>
      <c r="AH28" s="32">
        <v>1</v>
      </c>
      <c r="AI28" s="38"/>
      <c r="AJ28" s="32">
        <v>0</v>
      </c>
      <c r="AK28" s="36"/>
      <c r="AL28" s="36"/>
      <c r="AM28" s="18">
        <v>122</v>
      </c>
      <c r="AN28" s="39">
        <f t="shared" si="1"/>
        <v>167</v>
      </c>
      <c r="AO28" s="34">
        <f t="shared" si="0"/>
        <v>212</v>
      </c>
      <c r="AP28" s="39">
        <f t="shared" si="0"/>
        <v>257</v>
      </c>
      <c r="AQ28" s="34">
        <f t="shared" si="0"/>
        <v>302</v>
      </c>
      <c r="AR28" s="39">
        <f t="shared" si="0"/>
        <v>347</v>
      </c>
      <c r="AS28" s="34">
        <f t="shared" si="0"/>
        <v>392</v>
      </c>
      <c r="AT28" s="39">
        <f t="shared" si="0"/>
        <v>437</v>
      </c>
    </row>
    <row r="29" spans="1:46" ht="12.75">
      <c r="A29" t="s">
        <v>57</v>
      </c>
      <c r="U29" s="18" t="s">
        <v>41</v>
      </c>
      <c r="V29" s="32">
        <v>1</v>
      </c>
      <c r="W29" s="32"/>
      <c r="X29" s="32">
        <v>1</v>
      </c>
      <c r="Y29" s="38"/>
      <c r="Z29" s="32">
        <v>0</v>
      </c>
      <c r="AA29" s="38"/>
      <c r="AB29" s="32">
        <v>1</v>
      </c>
      <c r="AC29" s="38"/>
      <c r="AD29" s="32">
        <v>1</v>
      </c>
      <c r="AE29" s="38"/>
      <c r="AF29" s="32">
        <v>1</v>
      </c>
      <c r="AG29" s="38"/>
      <c r="AH29" s="32">
        <v>1</v>
      </c>
      <c r="AI29" s="38"/>
      <c r="AJ29" s="32">
        <v>0</v>
      </c>
      <c r="AK29" s="36"/>
      <c r="AL29" s="36"/>
      <c r="AM29" s="18">
        <v>123</v>
      </c>
      <c r="AN29" s="39">
        <f t="shared" si="1"/>
        <v>168</v>
      </c>
      <c r="AO29" s="34">
        <f t="shared" si="0"/>
        <v>213</v>
      </c>
      <c r="AP29" s="39">
        <f t="shared" si="0"/>
        <v>258</v>
      </c>
      <c r="AQ29" s="34">
        <f t="shared" si="0"/>
        <v>303</v>
      </c>
      <c r="AR29" s="39">
        <f t="shared" si="0"/>
        <v>348</v>
      </c>
      <c r="AS29" s="34">
        <f t="shared" si="0"/>
        <v>393</v>
      </c>
      <c r="AT29" s="39">
        <f t="shared" si="0"/>
        <v>438</v>
      </c>
    </row>
    <row r="30" spans="21:46" ht="12.75">
      <c r="U30" s="18" t="s">
        <v>43</v>
      </c>
      <c r="V30" s="32">
        <v>0</v>
      </c>
      <c r="W30" s="32"/>
      <c r="X30" s="32">
        <v>0</v>
      </c>
      <c r="Y30" s="38"/>
      <c r="Z30" s="32">
        <v>1</v>
      </c>
      <c r="AA30" s="38"/>
      <c r="AB30" s="32">
        <v>1</v>
      </c>
      <c r="AC30" s="38"/>
      <c r="AD30" s="32">
        <v>1</v>
      </c>
      <c r="AE30" s="38"/>
      <c r="AF30" s="32">
        <v>1</v>
      </c>
      <c r="AG30" s="38"/>
      <c r="AH30" s="32">
        <v>1</v>
      </c>
      <c r="AI30" s="38"/>
      <c r="AJ30" s="32">
        <v>0</v>
      </c>
      <c r="AK30" s="36"/>
      <c r="AL30" s="36"/>
      <c r="AM30" s="18">
        <v>124</v>
      </c>
      <c r="AN30" s="39">
        <f t="shared" si="1"/>
        <v>169</v>
      </c>
      <c r="AO30" s="34">
        <f t="shared" si="0"/>
        <v>214</v>
      </c>
      <c r="AP30" s="39">
        <f t="shared" si="0"/>
        <v>259</v>
      </c>
      <c r="AQ30" s="34">
        <f t="shared" si="0"/>
        <v>304</v>
      </c>
      <c r="AR30" s="39">
        <f t="shared" si="0"/>
        <v>349</v>
      </c>
      <c r="AS30" s="34">
        <f t="shared" si="0"/>
        <v>394</v>
      </c>
      <c r="AT30" s="39">
        <f t="shared" si="0"/>
        <v>439</v>
      </c>
    </row>
    <row r="31" spans="21:46" ht="12.75">
      <c r="U31" s="18" t="s">
        <v>44</v>
      </c>
      <c r="V31" s="32">
        <v>1</v>
      </c>
      <c r="W31" s="32"/>
      <c r="X31" s="32">
        <v>0</v>
      </c>
      <c r="Y31" s="38"/>
      <c r="Z31" s="32">
        <v>1</v>
      </c>
      <c r="AA31" s="38"/>
      <c r="AB31" s="32">
        <v>1</v>
      </c>
      <c r="AC31" s="38"/>
      <c r="AD31" s="32">
        <v>1</v>
      </c>
      <c r="AE31" s="38"/>
      <c r="AF31" s="32">
        <v>1</v>
      </c>
      <c r="AG31" s="38"/>
      <c r="AH31" s="32">
        <v>1</v>
      </c>
      <c r="AI31" s="38"/>
      <c r="AJ31" s="32">
        <v>0</v>
      </c>
      <c r="AK31" s="36"/>
      <c r="AL31" s="36"/>
      <c r="AM31" s="18">
        <v>125</v>
      </c>
      <c r="AN31" s="39">
        <f t="shared" si="1"/>
        <v>170</v>
      </c>
      <c r="AO31" s="34">
        <f t="shared" si="0"/>
        <v>215</v>
      </c>
      <c r="AP31" s="39">
        <f t="shared" si="0"/>
        <v>260</v>
      </c>
      <c r="AQ31" s="34">
        <f t="shared" si="0"/>
        <v>305</v>
      </c>
      <c r="AR31" s="39">
        <f t="shared" si="0"/>
        <v>350</v>
      </c>
      <c r="AS31" s="34">
        <f t="shared" si="0"/>
        <v>395</v>
      </c>
      <c r="AT31" s="39">
        <f t="shared" si="0"/>
        <v>440</v>
      </c>
    </row>
    <row r="32" spans="1:46" ht="12.75">
      <c r="A32" t="s">
        <v>58</v>
      </c>
      <c r="U32" s="18" t="s">
        <v>45</v>
      </c>
      <c r="V32" s="32">
        <v>0</v>
      </c>
      <c r="W32" s="32"/>
      <c r="X32" s="32">
        <v>1</v>
      </c>
      <c r="Y32" s="38"/>
      <c r="Z32" s="32">
        <v>1</v>
      </c>
      <c r="AA32" s="38"/>
      <c r="AB32" s="32">
        <v>1</v>
      </c>
      <c r="AC32" s="38"/>
      <c r="AD32" s="32">
        <v>1</v>
      </c>
      <c r="AE32" s="38"/>
      <c r="AF32" s="32">
        <v>1</v>
      </c>
      <c r="AG32" s="38"/>
      <c r="AH32" s="32">
        <v>1</v>
      </c>
      <c r="AI32" s="38"/>
      <c r="AJ32" s="32">
        <v>0</v>
      </c>
      <c r="AK32" s="36"/>
      <c r="AL32" s="36"/>
      <c r="AM32" s="18">
        <v>126</v>
      </c>
      <c r="AN32" s="39">
        <f t="shared" si="1"/>
        <v>171</v>
      </c>
      <c r="AO32" s="34">
        <f t="shared" si="0"/>
        <v>216</v>
      </c>
      <c r="AP32" s="39">
        <f t="shared" si="0"/>
        <v>261</v>
      </c>
      <c r="AQ32" s="34">
        <f t="shared" si="0"/>
        <v>306</v>
      </c>
      <c r="AR32" s="39">
        <f t="shared" si="0"/>
        <v>351</v>
      </c>
      <c r="AS32" s="34">
        <f t="shared" si="0"/>
        <v>396</v>
      </c>
      <c r="AT32" s="39">
        <f t="shared" si="0"/>
        <v>441</v>
      </c>
    </row>
    <row r="33" spans="1:46" ht="12.75">
      <c r="A33" t="s">
        <v>71</v>
      </c>
      <c r="U33" s="18" t="s">
        <v>46</v>
      </c>
      <c r="V33" s="32">
        <v>1</v>
      </c>
      <c r="W33" s="32"/>
      <c r="X33" s="32">
        <v>1</v>
      </c>
      <c r="Y33" s="38"/>
      <c r="Z33" s="32">
        <v>1</v>
      </c>
      <c r="AA33" s="38"/>
      <c r="AB33" s="32">
        <v>1</v>
      </c>
      <c r="AC33" s="38"/>
      <c r="AD33" s="32">
        <v>1</v>
      </c>
      <c r="AE33" s="38"/>
      <c r="AF33" s="32">
        <v>1</v>
      </c>
      <c r="AG33" s="38"/>
      <c r="AH33" s="32">
        <v>1</v>
      </c>
      <c r="AI33" s="38"/>
      <c r="AJ33" s="32">
        <v>0</v>
      </c>
      <c r="AK33" s="36"/>
      <c r="AL33" s="36"/>
      <c r="AM33" s="18">
        <v>127</v>
      </c>
      <c r="AN33" s="39">
        <f t="shared" si="1"/>
        <v>172</v>
      </c>
      <c r="AO33" s="34">
        <f t="shared" si="0"/>
        <v>217</v>
      </c>
      <c r="AP33" s="39">
        <f t="shared" si="0"/>
        <v>262</v>
      </c>
      <c r="AQ33" s="34">
        <f t="shared" si="0"/>
        <v>307</v>
      </c>
      <c r="AR33" s="39">
        <f t="shared" si="0"/>
        <v>352</v>
      </c>
      <c r="AS33" s="34">
        <f t="shared" si="0"/>
        <v>397</v>
      </c>
      <c r="AT33" s="39">
        <f t="shared" si="0"/>
        <v>442</v>
      </c>
    </row>
    <row r="34" spans="1:46" ht="12.75">
      <c r="A34" t="s">
        <v>72</v>
      </c>
      <c r="C34"/>
      <c r="D34"/>
      <c r="E34"/>
      <c r="F34"/>
      <c r="G34"/>
      <c r="H34"/>
      <c r="I34"/>
      <c r="U34" s="18" t="s">
        <v>47</v>
      </c>
      <c r="V34" s="32">
        <v>0</v>
      </c>
      <c r="W34" s="32"/>
      <c r="X34" s="32">
        <v>0</v>
      </c>
      <c r="Y34" s="38"/>
      <c r="Z34" s="32">
        <v>0</v>
      </c>
      <c r="AA34" s="38"/>
      <c r="AB34" s="32">
        <v>0</v>
      </c>
      <c r="AC34" s="38"/>
      <c r="AD34" s="32">
        <v>0</v>
      </c>
      <c r="AE34" s="38"/>
      <c r="AF34" s="32">
        <v>0</v>
      </c>
      <c r="AG34" s="38"/>
      <c r="AH34" s="32">
        <v>0</v>
      </c>
      <c r="AI34" s="38"/>
      <c r="AJ34" s="32">
        <v>1</v>
      </c>
      <c r="AK34" s="36"/>
      <c r="AL34" s="36"/>
      <c r="AM34" s="18">
        <v>128</v>
      </c>
      <c r="AN34" s="39">
        <f t="shared" si="1"/>
        <v>173</v>
      </c>
      <c r="AO34" s="34">
        <f t="shared" si="0"/>
        <v>218</v>
      </c>
      <c r="AP34" s="39">
        <f t="shared" si="0"/>
        <v>263</v>
      </c>
      <c r="AQ34" s="34">
        <f t="shared" si="0"/>
        <v>308</v>
      </c>
      <c r="AR34" s="39">
        <f t="shared" si="0"/>
        <v>353</v>
      </c>
      <c r="AS34" s="34">
        <f t="shared" si="0"/>
        <v>398</v>
      </c>
      <c r="AT34" s="39">
        <f t="shared" si="0"/>
        <v>443</v>
      </c>
    </row>
    <row r="35" spans="21:46" ht="12.75">
      <c r="U35" s="18" t="s">
        <v>48</v>
      </c>
      <c r="V35" s="32">
        <v>1</v>
      </c>
      <c r="W35" s="32"/>
      <c r="X35" s="32">
        <v>0</v>
      </c>
      <c r="Y35" s="38"/>
      <c r="Z35" s="32">
        <v>0</v>
      </c>
      <c r="AA35" s="38"/>
      <c r="AB35" s="32">
        <v>0</v>
      </c>
      <c r="AC35" s="38"/>
      <c r="AD35" s="32">
        <v>0</v>
      </c>
      <c r="AE35" s="38"/>
      <c r="AF35" s="32">
        <v>0</v>
      </c>
      <c r="AG35" s="38"/>
      <c r="AH35" s="32">
        <v>0</v>
      </c>
      <c r="AI35" s="38"/>
      <c r="AJ35" s="32">
        <v>1</v>
      </c>
      <c r="AK35" s="36"/>
      <c r="AL35" s="36"/>
      <c r="AM35" s="18">
        <v>129</v>
      </c>
      <c r="AN35" s="39">
        <f t="shared" si="1"/>
        <v>174</v>
      </c>
      <c r="AO35" s="34">
        <f t="shared" si="0"/>
        <v>219</v>
      </c>
      <c r="AP35" s="39">
        <f t="shared" si="0"/>
        <v>264</v>
      </c>
      <c r="AQ35" s="34">
        <f t="shared" si="0"/>
        <v>309</v>
      </c>
      <c r="AR35" s="39">
        <f t="shared" si="0"/>
        <v>354</v>
      </c>
      <c r="AS35" s="34">
        <f t="shared" si="0"/>
        <v>399</v>
      </c>
      <c r="AT35" s="39">
        <f t="shared" si="0"/>
        <v>444</v>
      </c>
    </row>
    <row r="36" spans="1:46" ht="12.75">
      <c r="A36" t="s">
        <v>59</v>
      </c>
      <c r="C36"/>
      <c r="D36"/>
      <c r="E36"/>
      <c r="F36"/>
      <c r="G36"/>
      <c r="U36" s="18" t="s">
        <v>49</v>
      </c>
      <c r="V36" s="32">
        <v>0</v>
      </c>
      <c r="W36" s="32"/>
      <c r="X36" s="32">
        <v>1</v>
      </c>
      <c r="Y36" s="38"/>
      <c r="Z36" s="32">
        <v>0</v>
      </c>
      <c r="AA36" s="38"/>
      <c r="AB36" s="32">
        <v>0</v>
      </c>
      <c r="AC36" s="38"/>
      <c r="AD36" s="32">
        <v>0</v>
      </c>
      <c r="AE36" s="38"/>
      <c r="AF36" s="32">
        <v>0</v>
      </c>
      <c r="AG36" s="38"/>
      <c r="AH36" s="32">
        <v>0</v>
      </c>
      <c r="AI36" s="38"/>
      <c r="AJ36" s="32">
        <v>1</v>
      </c>
      <c r="AK36" s="36"/>
      <c r="AL36" s="36"/>
      <c r="AM36" s="18">
        <v>130</v>
      </c>
      <c r="AN36" s="39">
        <f t="shared" si="1"/>
        <v>175</v>
      </c>
      <c r="AO36" s="34">
        <f t="shared" si="0"/>
        <v>220</v>
      </c>
      <c r="AP36" s="39">
        <f t="shared" si="0"/>
        <v>265</v>
      </c>
      <c r="AQ36" s="34">
        <f t="shared" si="0"/>
        <v>310</v>
      </c>
      <c r="AR36" s="39">
        <f t="shared" si="0"/>
        <v>355</v>
      </c>
      <c r="AS36" s="34">
        <f t="shared" si="0"/>
        <v>400</v>
      </c>
      <c r="AT36" s="39">
        <f t="shared" si="0"/>
        <v>445</v>
      </c>
    </row>
    <row r="37" spans="1:46" ht="12.75">
      <c r="A37" t="s">
        <v>60</v>
      </c>
      <c r="C37"/>
      <c r="D37"/>
      <c r="E37"/>
      <c r="F37"/>
      <c r="G37"/>
      <c r="H37"/>
      <c r="I37"/>
      <c r="U37" s="18" t="s">
        <v>50</v>
      </c>
      <c r="V37" s="32">
        <v>1</v>
      </c>
      <c r="W37" s="32"/>
      <c r="X37" s="32">
        <v>1</v>
      </c>
      <c r="Y37" s="38"/>
      <c r="Z37" s="32">
        <v>0</v>
      </c>
      <c r="AA37" s="38"/>
      <c r="AB37" s="32">
        <v>0</v>
      </c>
      <c r="AC37" s="38"/>
      <c r="AD37" s="32">
        <v>0</v>
      </c>
      <c r="AE37" s="38"/>
      <c r="AF37" s="32">
        <v>0</v>
      </c>
      <c r="AG37" s="38"/>
      <c r="AH37" s="32">
        <v>0</v>
      </c>
      <c r="AI37" s="38"/>
      <c r="AJ37" s="32">
        <v>1</v>
      </c>
      <c r="AK37" s="36"/>
      <c r="AL37" s="36"/>
      <c r="AM37" s="18">
        <v>131</v>
      </c>
      <c r="AN37" s="39">
        <f t="shared" si="1"/>
        <v>176</v>
      </c>
      <c r="AO37" s="34">
        <f t="shared" si="0"/>
        <v>221</v>
      </c>
      <c r="AP37" s="39">
        <f t="shared" si="0"/>
        <v>266</v>
      </c>
      <c r="AQ37" s="34">
        <f t="shared" si="0"/>
        <v>311</v>
      </c>
      <c r="AR37" s="39">
        <f t="shared" si="0"/>
        <v>356</v>
      </c>
      <c r="AS37" s="34">
        <f t="shared" si="0"/>
        <v>401</v>
      </c>
      <c r="AT37" s="39">
        <f t="shared" si="0"/>
        <v>446</v>
      </c>
    </row>
    <row r="38" spans="1:46" ht="12.75">
      <c r="A38" t="s">
        <v>73</v>
      </c>
      <c r="C38"/>
      <c r="D38"/>
      <c r="E38"/>
      <c r="F38"/>
      <c r="G38"/>
      <c r="H38"/>
      <c r="I38"/>
      <c r="U38" s="18" t="s">
        <v>51</v>
      </c>
      <c r="V38" s="32">
        <v>0</v>
      </c>
      <c r="W38" s="32"/>
      <c r="X38" s="32">
        <v>0</v>
      </c>
      <c r="Y38" s="38"/>
      <c r="Z38" s="32">
        <v>1</v>
      </c>
      <c r="AA38" s="38"/>
      <c r="AB38" s="32">
        <v>0</v>
      </c>
      <c r="AC38" s="38"/>
      <c r="AD38" s="32">
        <v>0</v>
      </c>
      <c r="AE38" s="38"/>
      <c r="AF38" s="32">
        <v>0</v>
      </c>
      <c r="AG38" s="38"/>
      <c r="AH38" s="32">
        <v>0</v>
      </c>
      <c r="AI38" s="38"/>
      <c r="AJ38" s="32">
        <v>1</v>
      </c>
      <c r="AK38" s="36"/>
      <c r="AL38" s="36"/>
      <c r="AM38" s="18">
        <v>132</v>
      </c>
      <c r="AN38" s="39">
        <f t="shared" si="1"/>
        <v>177</v>
      </c>
      <c r="AO38" s="34">
        <f t="shared" si="0"/>
        <v>222</v>
      </c>
      <c r="AP38" s="39">
        <f t="shared" si="0"/>
        <v>267</v>
      </c>
      <c r="AQ38" s="34">
        <f t="shared" si="0"/>
        <v>312</v>
      </c>
      <c r="AR38" s="39">
        <f t="shared" si="0"/>
        <v>357</v>
      </c>
      <c r="AS38" s="34">
        <f t="shared" si="0"/>
        <v>402</v>
      </c>
      <c r="AT38" s="39">
        <f t="shared" si="0"/>
        <v>447</v>
      </c>
    </row>
    <row r="39" spans="21:46" ht="12.75">
      <c r="U39" s="18" t="s">
        <v>52</v>
      </c>
      <c r="V39" s="32">
        <v>1</v>
      </c>
      <c r="W39" s="32"/>
      <c r="X39" s="32">
        <v>0</v>
      </c>
      <c r="Y39" s="38"/>
      <c r="Z39" s="32">
        <v>1</v>
      </c>
      <c r="AA39" s="38"/>
      <c r="AB39" s="32">
        <v>0</v>
      </c>
      <c r="AC39" s="38"/>
      <c r="AD39" s="32">
        <v>0</v>
      </c>
      <c r="AE39" s="38"/>
      <c r="AF39" s="32">
        <v>0</v>
      </c>
      <c r="AG39" s="38"/>
      <c r="AH39" s="32">
        <v>0</v>
      </c>
      <c r="AI39" s="38"/>
      <c r="AJ39" s="32">
        <v>1</v>
      </c>
      <c r="AK39" s="36"/>
      <c r="AL39" s="36"/>
      <c r="AM39" s="18">
        <v>133</v>
      </c>
      <c r="AN39" s="39">
        <f t="shared" si="1"/>
        <v>178</v>
      </c>
      <c r="AO39" s="34">
        <f t="shared" si="0"/>
        <v>223</v>
      </c>
      <c r="AP39" s="39">
        <f t="shared" si="0"/>
        <v>268</v>
      </c>
      <c r="AQ39" s="34">
        <f t="shared" si="0"/>
        <v>313</v>
      </c>
      <c r="AR39" s="39">
        <f t="shared" si="0"/>
        <v>358</v>
      </c>
      <c r="AS39" s="34">
        <f t="shared" si="0"/>
        <v>403</v>
      </c>
      <c r="AT39" s="39">
        <f t="shared" si="0"/>
        <v>448</v>
      </c>
    </row>
    <row r="40" spans="1:46" ht="12.75">
      <c r="A40" t="s">
        <v>61</v>
      </c>
      <c r="C40"/>
      <c r="D40"/>
      <c r="E40"/>
      <c r="F40"/>
      <c r="G40"/>
      <c r="H40"/>
      <c r="I40"/>
      <c r="U40" s="18" t="s">
        <v>53</v>
      </c>
      <c r="V40" s="32">
        <v>0</v>
      </c>
      <c r="W40" s="32"/>
      <c r="X40" s="32">
        <v>1</v>
      </c>
      <c r="Y40" s="38"/>
      <c r="Z40" s="32">
        <v>1</v>
      </c>
      <c r="AA40" s="38"/>
      <c r="AB40" s="32">
        <v>0</v>
      </c>
      <c r="AC40" s="38"/>
      <c r="AD40" s="32">
        <v>0</v>
      </c>
      <c r="AE40" s="38"/>
      <c r="AF40" s="32">
        <v>0</v>
      </c>
      <c r="AG40" s="38"/>
      <c r="AH40" s="32">
        <v>0</v>
      </c>
      <c r="AI40" s="38"/>
      <c r="AJ40" s="32">
        <v>1</v>
      </c>
      <c r="AK40" s="36"/>
      <c r="AL40" s="36"/>
      <c r="AM40" s="18">
        <v>134</v>
      </c>
      <c r="AN40" s="39">
        <f t="shared" si="1"/>
        <v>179</v>
      </c>
      <c r="AO40" s="34">
        <f t="shared" si="0"/>
        <v>224</v>
      </c>
      <c r="AP40" s="39">
        <f t="shared" si="0"/>
        <v>269</v>
      </c>
      <c r="AQ40" s="34">
        <f t="shared" si="0"/>
        <v>314</v>
      </c>
      <c r="AR40" s="39">
        <f t="shared" si="0"/>
        <v>359</v>
      </c>
      <c r="AS40" s="34">
        <f t="shared" si="0"/>
        <v>404</v>
      </c>
      <c r="AT40" s="39">
        <f t="shared" si="0"/>
        <v>449</v>
      </c>
    </row>
    <row r="41" spans="21:46" ht="12.75">
      <c r="U41" s="18" t="s">
        <v>54</v>
      </c>
      <c r="V41" s="32">
        <v>1</v>
      </c>
      <c r="W41" s="32"/>
      <c r="X41" s="32">
        <v>1</v>
      </c>
      <c r="Y41" s="38"/>
      <c r="Z41" s="32">
        <v>1</v>
      </c>
      <c r="AA41" s="38"/>
      <c r="AB41" s="32">
        <v>0</v>
      </c>
      <c r="AC41" s="38"/>
      <c r="AD41" s="32">
        <v>0</v>
      </c>
      <c r="AE41" s="38"/>
      <c r="AF41" s="32">
        <v>0</v>
      </c>
      <c r="AG41" s="38"/>
      <c r="AH41" s="32">
        <v>0</v>
      </c>
      <c r="AI41" s="38"/>
      <c r="AJ41" s="32">
        <v>1</v>
      </c>
      <c r="AK41" s="36"/>
      <c r="AL41" s="36"/>
      <c r="AM41" s="18">
        <v>135</v>
      </c>
      <c r="AN41" s="39">
        <f t="shared" si="1"/>
        <v>180</v>
      </c>
      <c r="AO41" s="34">
        <f t="shared" si="0"/>
        <v>225</v>
      </c>
      <c r="AP41" s="39">
        <f t="shared" si="0"/>
        <v>270</v>
      </c>
      <c r="AQ41" s="34">
        <f t="shared" si="0"/>
        <v>315</v>
      </c>
      <c r="AR41" s="39">
        <f t="shared" si="0"/>
        <v>360</v>
      </c>
      <c r="AS41" s="34">
        <f t="shared" si="0"/>
        <v>405</v>
      </c>
      <c r="AT41" s="39">
        <f t="shared" si="0"/>
        <v>450</v>
      </c>
    </row>
    <row r="42" spans="5:7" ht="12.75">
      <c r="E42" s="40" t="s">
        <v>70</v>
      </c>
      <c r="F42" s="40"/>
      <c r="G42" s="40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spans="1:19" ht="12.75">
      <c r="A52" s="53"/>
      <c r="B52" s="53"/>
      <c r="C52" s="53"/>
      <c r="D52" s="53"/>
      <c r="E52" s="53"/>
      <c r="F52" s="54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5"/>
      <c r="S52" s="56"/>
    </row>
    <row r="53" spans="1:19" ht="12.7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6"/>
      <c r="S53" s="58"/>
    </row>
    <row r="54" spans="1:19" ht="12.7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6"/>
      <c r="S54" s="56"/>
    </row>
    <row r="55" spans="1:19" ht="12.75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60"/>
      <c r="S55" s="61"/>
    </row>
    <row r="58" spans="1:9" ht="12.75">
      <c r="A58" t="s">
        <v>85</v>
      </c>
      <c r="I58" s="6"/>
    </row>
    <row r="59" spans="1:18" ht="13.5" thickBot="1">
      <c r="A59" s="47" t="s">
        <v>84</v>
      </c>
      <c r="B59" s="49">
        <v>17</v>
      </c>
      <c r="C59" s="50"/>
      <c r="D59" s="49">
        <v>16</v>
      </c>
      <c r="E59" s="50"/>
      <c r="F59" s="51">
        <v>15</v>
      </c>
      <c r="G59" s="50"/>
      <c r="H59" s="49">
        <v>14</v>
      </c>
      <c r="I59" s="50"/>
      <c r="J59" s="49">
        <v>13</v>
      </c>
      <c r="K59" s="50"/>
      <c r="L59" s="49">
        <v>12</v>
      </c>
      <c r="M59" s="50"/>
      <c r="N59" s="49">
        <v>11</v>
      </c>
      <c r="O59" s="50"/>
      <c r="P59" s="49">
        <v>10</v>
      </c>
      <c r="Q59" s="50"/>
      <c r="R59" s="48">
        <v>9</v>
      </c>
    </row>
    <row r="60" spans="2:19" ht="13.5" thickBot="1">
      <c r="B60" s="14" t="s">
        <v>96</v>
      </c>
      <c r="C60" s="15"/>
      <c r="D60" s="15"/>
      <c r="E60" s="15"/>
      <c r="F60" s="15"/>
      <c r="G60" s="15"/>
      <c r="H60" s="15"/>
      <c r="I60" s="16"/>
      <c r="J60" s="89" t="s">
        <v>97</v>
      </c>
      <c r="K60" s="92"/>
      <c r="L60" s="92"/>
      <c r="M60" s="92"/>
      <c r="N60" s="92"/>
      <c r="O60" s="92"/>
      <c r="P60" s="92"/>
      <c r="Q60" s="95"/>
      <c r="S60" s="17" t="s">
        <v>14</v>
      </c>
    </row>
    <row r="61" spans="2:17" ht="12.75">
      <c r="B61" s="14">
        <v>10</v>
      </c>
      <c r="C61" s="16"/>
      <c r="D61" s="14">
        <v>11</v>
      </c>
      <c r="E61" s="16"/>
      <c r="F61" s="14">
        <v>12</v>
      </c>
      <c r="G61" s="16"/>
      <c r="H61" s="14">
        <v>13</v>
      </c>
      <c r="I61" s="16"/>
      <c r="J61" s="94">
        <v>10</v>
      </c>
      <c r="K61" s="95"/>
      <c r="L61" s="94">
        <v>11</v>
      </c>
      <c r="M61" s="95"/>
      <c r="N61" s="94">
        <v>12</v>
      </c>
      <c r="O61" s="95"/>
      <c r="P61" s="94">
        <v>13</v>
      </c>
      <c r="Q61" s="95"/>
    </row>
    <row r="62" spans="1:19" ht="12.75">
      <c r="A62" s="46" t="s">
        <v>75</v>
      </c>
      <c r="B62" s="19">
        <f>IF(SUM(B67,C68,C69)=1,1,IF(SUM(B67,C68,C69)=3,1,0))</f>
        <v>0</v>
      </c>
      <c r="C62" s="19"/>
      <c r="D62" s="20">
        <f>IF(SUM(D67,E68,E69)=1,1,IF(SUM(D67,E68,E69)=3,1,0))</f>
        <v>0</v>
      </c>
      <c r="E62" s="19"/>
      <c r="F62" s="20">
        <f>IF(SUM(F67,G68,G69)=1,1,IF(SUM(F67,G68,G69)=3,1,0))</f>
        <v>0</v>
      </c>
      <c r="G62" s="19"/>
      <c r="H62" s="20">
        <f>IF(SUM(H67,I68,I69)=1,1,IF(SUM(H67,I68,I69)=3,1,0))</f>
        <v>0</v>
      </c>
      <c r="I62" s="19"/>
      <c r="J62" s="20">
        <f>IF(SUM(J67,K68,K69)=1,1,IF(SUM(J67,K68,K69)=3,1,0))</f>
        <v>0</v>
      </c>
      <c r="K62" s="19"/>
      <c r="L62" s="20">
        <f>IF(SUM(L67,M68,M69)=1,1,IF(SUM(L67,M68,M69)=3,1,0))</f>
        <v>0</v>
      </c>
      <c r="M62" s="19"/>
      <c r="N62" s="20">
        <f>IF(SUM(N67,O68,O69)=1,1,IF(SUM(N67,O68,O69)=3,1,0))</f>
        <v>0</v>
      </c>
      <c r="O62" s="19"/>
      <c r="P62" s="20">
        <f>IF(SUM(P67,Q68,Q69)=1,1,IF(SUM(P67,Q68,Q69)=3,1,0))</f>
        <v>0</v>
      </c>
      <c r="Q62" s="19"/>
      <c r="R62" s="20">
        <f>IF(SUM(R68+R69)=0,0,1)</f>
        <v>0</v>
      </c>
      <c r="S62" s="37">
        <f>B62+(D62*2)+(F62*4)+H62*8+(J62*16)+(L62*32)+(N62*64)+(P62*128)+(R62*256)</f>
        <v>0</v>
      </c>
    </row>
    <row r="63" spans="2:18" ht="12.75">
      <c r="B63" s="26"/>
      <c r="C63" s="4" t="s">
        <v>0</v>
      </c>
      <c r="D63" s="4"/>
      <c r="E63" s="4"/>
      <c r="F63" s="4"/>
      <c r="G63" s="4"/>
      <c r="H63" s="4"/>
      <c r="I63" s="25"/>
      <c r="J63" s="26"/>
      <c r="K63" s="4" t="s">
        <v>0</v>
      </c>
      <c r="L63" s="4"/>
      <c r="M63" s="4"/>
      <c r="N63" s="4"/>
      <c r="O63" s="4"/>
      <c r="P63" s="4"/>
      <c r="Q63" s="25"/>
      <c r="R63" s="42" t="s">
        <v>1</v>
      </c>
    </row>
    <row r="64" spans="2:18" ht="13.5" thickBot="1">
      <c r="B64" s="2" t="s">
        <v>2</v>
      </c>
      <c r="C64" s="2"/>
      <c r="D64" s="2" t="s">
        <v>3</v>
      </c>
      <c r="E64" s="2"/>
      <c r="F64" s="2" t="s">
        <v>4</v>
      </c>
      <c r="G64" s="2"/>
      <c r="H64" s="2" t="s">
        <v>5</v>
      </c>
      <c r="I64" s="5"/>
      <c r="J64" s="2" t="s">
        <v>6</v>
      </c>
      <c r="K64" s="2"/>
      <c r="L64" s="2" t="s">
        <v>7</v>
      </c>
      <c r="M64" s="2"/>
      <c r="N64" s="2" t="s">
        <v>8</v>
      </c>
      <c r="O64" s="2"/>
      <c r="P64" s="2" t="s">
        <v>9</v>
      </c>
      <c r="Q64" s="2"/>
      <c r="R64" s="1" t="s">
        <v>10</v>
      </c>
    </row>
    <row r="65" spans="2:17" ht="13.5" thickBot="1">
      <c r="B65" s="14" t="s">
        <v>96</v>
      </c>
      <c r="C65" s="8"/>
      <c r="D65" s="8"/>
      <c r="E65" s="8"/>
      <c r="F65" s="8"/>
      <c r="G65" s="8"/>
      <c r="H65" s="8"/>
      <c r="I65" s="9"/>
      <c r="J65" s="89" t="s">
        <v>97</v>
      </c>
      <c r="K65" s="11"/>
      <c r="L65" s="11"/>
      <c r="M65" s="11"/>
      <c r="N65" s="11"/>
      <c r="O65" s="11"/>
      <c r="P65" s="11"/>
      <c r="Q65" s="12"/>
    </row>
    <row r="66" spans="2:19" ht="12.75">
      <c r="B66" s="10">
        <v>7</v>
      </c>
      <c r="C66" s="10">
        <v>6</v>
      </c>
      <c r="D66" s="10">
        <v>5</v>
      </c>
      <c r="E66" s="10">
        <v>4</v>
      </c>
      <c r="F66" s="10">
        <v>3</v>
      </c>
      <c r="G66" s="10">
        <v>2</v>
      </c>
      <c r="H66" s="10">
        <v>1</v>
      </c>
      <c r="I66" s="10">
        <v>15</v>
      </c>
      <c r="J66" s="13">
        <v>7</v>
      </c>
      <c r="K66" s="13">
        <v>6</v>
      </c>
      <c r="L66" s="13">
        <v>5</v>
      </c>
      <c r="M66" s="13">
        <v>4</v>
      </c>
      <c r="N66" s="13">
        <v>3</v>
      </c>
      <c r="O66" s="13">
        <v>2</v>
      </c>
      <c r="P66" s="13">
        <v>1</v>
      </c>
      <c r="Q66" s="13">
        <v>15</v>
      </c>
      <c r="S66" s="1">
        <f>S67+S68</f>
        <v>0</v>
      </c>
    </row>
    <row r="67" spans="1:19" ht="12.75">
      <c r="A67" s="18"/>
      <c r="B67" s="32"/>
      <c r="C67" s="38"/>
      <c r="D67" s="32"/>
      <c r="E67" s="38"/>
      <c r="F67" s="32"/>
      <c r="G67" s="38"/>
      <c r="H67" s="32"/>
      <c r="I67" s="38"/>
      <c r="J67" s="32"/>
      <c r="K67" s="38"/>
      <c r="L67" s="32"/>
      <c r="M67" s="38"/>
      <c r="N67" s="32"/>
      <c r="O67" s="38"/>
      <c r="P67" s="32"/>
      <c r="Q67" s="36"/>
      <c r="R67" s="36"/>
      <c r="S67" s="3">
        <f>B67+D67*2+F67*4+H67*8+J67*16+L67*32+N67*64+P67*128</f>
        <v>0</v>
      </c>
    </row>
    <row r="68" spans="1:19" ht="12.75">
      <c r="A68" s="22"/>
      <c r="B68" s="23"/>
      <c r="C68" s="33"/>
      <c r="D68" s="24"/>
      <c r="E68" s="33"/>
      <c r="F68" s="24"/>
      <c r="G68" s="33"/>
      <c r="H68" s="24"/>
      <c r="I68" s="33"/>
      <c r="J68" s="24"/>
      <c r="K68" s="33"/>
      <c r="L68" s="24"/>
      <c r="M68" s="33"/>
      <c r="N68" s="24"/>
      <c r="O68" s="33"/>
      <c r="P68" s="24"/>
      <c r="Q68" s="33"/>
      <c r="R68" s="33"/>
      <c r="S68" s="3">
        <f>C68+(E68*2)+(G68*4)+I68*8+(K68*16)+(M68*32)+(O68*64)+(Q68*128)+(R68*256)</f>
        <v>0</v>
      </c>
    </row>
    <row r="69" spans="1:18" ht="12.75">
      <c r="A69" s="29" t="s">
        <v>13</v>
      </c>
      <c r="B69" s="6"/>
      <c r="C69" s="30"/>
      <c r="E69" s="31">
        <f>IF(SUM(B67,C68,C69,)&lt;2,0,1)</f>
        <v>0</v>
      </c>
      <c r="G69" s="31">
        <f>IF(SUM(D67,E68,E69,)&lt;2,0,1)</f>
        <v>0</v>
      </c>
      <c r="I69" s="31">
        <f>IF(SUM(F67,G68,G69,)&lt;2,0,1)</f>
        <v>0</v>
      </c>
      <c r="K69" s="31">
        <f>IF(SUM(H67,I68,I69,)&lt;2,0,1)</f>
        <v>0</v>
      </c>
      <c r="M69" s="31">
        <f>IF(SUM(J67,K68,K69,)&lt;2,0,1)</f>
        <v>0</v>
      </c>
      <c r="O69" s="31">
        <f>IF(SUM(L67,M68,M69,)&lt;2,0,1)</f>
        <v>0</v>
      </c>
      <c r="Q69" s="31">
        <f>IF(SUM(N67,O68,O69,)&lt;2,0,1)</f>
        <v>0</v>
      </c>
      <c r="R69" s="31">
        <f>IF(SUM(P67,Q68,Q69)&lt;2,0,1)</f>
        <v>0</v>
      </c>
    </row>
    <row r="70" spans="1:3" ht="12.75">
      <c r="A70" s="43" t="s">
        <v>74</v>
      </c>
      <c r="B70" s="44"/>
      <c r="C70" s="45"/>
    </row>
    <row r="73" spans="1:9" ht="12.75">
      <c r="A73" t="s">
        <v>85</v>
      </c>
      <c r="C73"/>
      <c r="D73"/>
      <c r="E73"/>
      <c r="F73"/>
      <c r="I73"/>
    </row>
    <row r="74" spans="1:18" ht="13.5" thickBot="1">
      <c r="A74" s="62" t="s">
        <v>84</v>
      </c>
      <c r="B74" s="49">
        <v>17</v>
      </c>
      <c r="C74" s="63"/>
      <c r="D74" s="49">
        <v>16</v>
      </c>
      <c r="E74" s="63"/>
      <c r="F74" s="51">
        <v>15</v>
      </c>
      <c r="G74" s="64"/>
      <c r="H74" s="49">
        <v>14</v>
      </c>
      <c r="I74" s="63"/>
      <c r="J74" s="49">
        <v>13</v>
      </c>
      <c r="K74" s="63"/>
      <c r="L74" s="49">
        <v>12</v>
      </c>
      <c r="M74" s="63"/>
      <c r="N74" s="49">
        <v>11</v>
      </c>
      <c r="O74" s="63"/>
      <c r="P74" s="49">
        <v>10</v>
      </c>
      <c r="Q74" s="63"/>
      <c r="R74" s="65">
        <v>9</v>
      </c>
    </row>
    <row r="75" spans="2:19" ht="13.5" thickBot="1">
      <c r="B75" s="14" t="s">
        <v>96</v>
      </c>
      <c r="C75" s="15"/>
      <c r="D75" s="15"/>
      <c r="E75" s="15"/>
      <c r="F75" s="15"/>
      <c r="G75" s="15"/>
      <c r="H75" s="15"/>
      <c r="I75" s="66"/>
      <c r="J75" s="89" t="s">
        <v>97</v>
      </c>
      <c r="K75" s="92"/>
      <c r="L75" s="92"/>
      <c r="M75" s="92"/>
      <c r="N75" s="88"/>
      <c r="O75" s="92"/>
      <c r="P75" s="92"/>
      <c r="Q75" s="93"/>
      <c r="S75" s="17" t="s">
        <v>14</v>
      </c>
    </row>
    <row r="76" spans="2:17" ht="12.75">
      <c r="B76" s="14">
        <v>10</v>
      </c>
      <c r="C76" s="66"/>
      <c r="D76" s="14">
        <v>11</v>
      </c>
      <c r="E76" s="66"/>
      <c r="F76" s="14">
        <v>12</v>
      </c>
      <c r="G76" s="66"/>
      <c r="H76" s="14">
        <v>13</v>
      </c>
      <c r="I76" s="66"/>
      <c r="J76" s="94">
        <v>10</v>
      </c>
      <c r="K76" s="93"/>
      <c r="L76" s="94">
        <v>11</v>
      </c>
      <c r="M76" s="93"/>
      <c r="N76" s="94">
        <v>12</v>
      </c>
      <c r="O76" s="93"/>
      <c r="P76" s="94">
        <v>13</v>
      </c>
      <c r="Q76" s="93"/>
    </row>
    <row r="77" spans="1:19" ht="12.75">
      <c r="A77" s="46" t="s">
        <v>75</v>
      </c>
      <c r="B77" s="19">
        <f>IF(SUM(B82,C83,C84)=1,1,IF(SUM(B82,C83,C84)=3,1,0))</f>
        <v>0</v>
      </c>
      <c r="C77" s="67"/>
      <c r="D77" s="19">
        <f>IF(SUM(D82,E83,E84)=1,1,IF(SUM(D82,E83,E84)=3,1,0))</f>
        <v>0</v>
      </c>
      <c r="E77" s="67"/>
      <c r="F77" s="19">
        <f>IF(SUM(F82,G83,G84)=1,1,IF(SUM(F82,G83,G84)=3,1,0))</f>
        <v>0</v>
      </c>
      <c r="G77" s="67"/>
      <c r="H77" s="19">
        <f>IF(SUM(H82,I83,I84)=1,1,IF(SUM(H82,I83,I84)=3,1,0))</f>
        <v>0</v>
      </c>
      <c r="I77" s="67"/>
      <c r="J77" s="19">
        <f>IF(SUM(J82,K83,K84)=1,1,IF(SUM(J82,K83,K84)=3,1,0))</f>
        <v>0</v>
      </c>
      <c r="K77" s="67"/>
      <c r="L77" s="19">
        <f>IF(SUM(L82,M83,M84)=1,1,IF(SUM(L82,M83,M84)=3,1,0))</f>
        <v>0</v>
      </c>
      <c r="M77" s="67"/>
      <c r="N77" s="19">
        <f>IF(SUM(N82,O83,O84)=1,1,IF(SUM(N82,O83,O84)=3,1,0))</f>
        <v>0</v>
      </c>
      <c r="O77" s="67"/>
      <c r="P77" s="19">
        <f>IF(SUM(P82,Q83,Q84)=1,1,IF(SUM(P82,Q83,Q84)=3,1,0))</f>
        <v>0</v>
      </c>
      <c r="Q77" s="67"/>
      <c r="R77" s="68">
        <f>IF(SUM(R83+R84)=0,0,1)</f>
        <v>0</v>
      </c>
      <c r="S77" s="37">
        <f>B77+(D77*2)+(F77*4)+H77*8+(J77*16)+(L77*32)+(N77*64)+(P77*128)+(R77*256)</f>
        <v>0</v>
      </c>
    </row>
    <row r="78" spans="2:18" ht="12.75">
      <c r="B78" s="69"/>
      <c r="C78" s="4" t="s">
        <v>0</v>
      </c>
      <c r="D78" s="4"/>
      <c r="E78" s="4"/>
      <c r="F78" s="4"/>
      <c r="G78" s="4"/>
      <c r="H78" s="4"/>
      <c r="I78" s="70"/>
      <c r="J78" s="71"/>
      <c r="K78" s="4" t="s">
        <v>0</v>
      </c>
      <c r="L78" s="4"/>
      <c r="M78" s="4"/>
      <c r="N78" s="4"/>
      <c r="O78" s="4"/>
      <c r="P78" s="4"/>
      <c r="Q78" s="70"/>
      <c r="R78" s="70" t="s">
        <v>1</v>
      </c>
    </row>
    <row r="79" spans="2:18" ht="13.5" thickBot="1">
      <c r="B79" s="2" t="s">
        <v>2</v>
      </c>
      <c r="C79" s="2"/>
      <c r="D79" s="2" t="s">
        <v>3</v>
      </c>
      <c r="E79" s="2"/>
      <c r="F79" s="2" t="s">
        <v>4</v>
      </c>
      <c r="G79" s="2"/>
      <c r="H79" s="2" t="s">
        <v>5</v>
      </c>
      <c r="I79" s="72"/>
      <c r="J79" s="2" t="s">
        <v>6</v>
      </c>
      <c r="K79" s="2"/>
      <c r="L79" s="2" t="s">
        <v>7</v>
      </c>
      <c r="M79" s="2"/>
      <c r="N79" s="2" t="s">
        <v>8</v>
      </c>
      <c r="O79" s="2"/>
      <c r="P79" s="2" t="s">
        <v>9</v>
      </c>
      <c r="Q79" s="2"/>
      <c r="R79" s="1" t="s">
        <v>10</v>
      </c>
    </row>
    <row r="80" spans="2:17" ht="13.5" thickBot="1">
      <c r="B80" s="14" t="s">
        <v>96</v>
      </c>
      <c r="C80" s="8"/>
      <c r="D80" s="8"/>
      <c r="E80" s="8"/>
      <c r="F80" s="8"/>
      <c r="G80" s="8"/>
      <c r="H80" s="8"/>
      <c r="I80" s="73"/>
      <c r="J80" s="89" t="s">
        <v>97</v>
      </c>
      <c r="K80" s="11"/>
      <c r="L80" s="11"/>
      <c r="M80" s="11"/>
      <c r="N80" s="11"/>
      <c r="O80" s="11"/>
      <c r="P80" s="11"/>
      <c r="Q80" s="74"/>
    </row>
    <row r="81" spans="2:19" ht="12.75">
      <c r="B81" s="75">
        <v>7</v>
      </c>
      <c r="C81" s="76">
        <v>6</v>
      </c>
      <c r="D81" s="76">
        <v>5</v>
      </c>
      <c r="E81" s="76">
        <v>4</v>
      </c>
      <c r="F81" s="76">
        <v>3</v>
      </c>
      <c r="G81" s="76">
        <v>2</v>
      </c>
      <c r="H81" s="76">
        <v>1</v>
      </c>
      <c r="I81" s="76">
        <v>15</v>
      </c>
      <c r="J81" s="77">
        <v>7</v>
      </c>
      <c r="K81" s="77">
        <v>6</v>
      </c>
      <c r="L81" s="77">
        <v>5</v>
      </c>
      <c r="M81" s="77">
        <v>4</v>
      </c>
      <c r="N81" s="77">
        <v>3</v>
      </c>
      <c r="O81" s="77">
        <v>2</v>
      </c>
      <c r="P81" s="77">
        <v>1</v>
      </c>
      <c r="Q81" s="77">
        <v>15</v>
      </c>
      <c r="S81" s="1">
        <f>S82+S83</f>
        <v>0</v>
      </c>
    </row>
    <row r="82" spans="1:19" ht="12.75">
      <c r="A82" s="18"/>
      <c r="B82" s="32"/>
      <c r="C82" s="38"/>
      <c r="D82" s="32"/>
      <c r="E82" s="38"/>
      <c r="F82" s="32"/>
      <c r="G82" s="38"/>
      <c r="H82" s="32"/>
      <c r="I82" s="38"/>
      <c r="J82" s="32"/>
      <c r="K82" s="38"/>
      <c r="L82" s="32"/>
      <c r="M82" s="38"/>
      <c r="N82" s="32"/>
      <c r="O82" s="38"/>
      <c r="P82" s="32"/>
      <c r="Q82" s="36"/>
      <c r="R82" s="36"/>
      <c r="S82" s="3">
        <f>B82+D82*2+F82*4+H82*8+J82*16+L82*32+N82*64+P82*128</f>
        <v>0</v>
      </c>
    </row>
    <row r="83" spans="1:19" ht="12.75">
      <c r="A83" s="78"/>
      <c r="C83" s="79"/>
      <c r="E83" s="79"/>
      <c r="G83" s="79"/>
      <c r="I83" s="79"/>
      <c r="J83" s="1"/>
      <c r="K83" s="79"/>
      <c r="L83" s="1"/>
      <c r="M83" s="79"/>
      <c r="N83" s="1"/>
      <c r="O83" s="79"/>
      <c r="P83" s="1"/>
      <c r="Q83" s="79"/>
      <c r="R83" s="80"/>
      <c r="S83" s="3">
        <f>B83+D83*2+F83*4+H83*8+J83*16+L83*32+N83*64+P83*128</f>
        <v>0</v>
      </c>
    </row>
    <row r="84" spans="1:22" ht="12.75">
      <c r="A84" s="81" t="s">
        <v>13</v>
      </c>
      <c r="C84" s="82"/>
      <c r="E84" s="31">
        <f>IF(SUM(B82,C83,C84,)&lt;2,0,1)</f>
        <v>0</v>
      </c>
      <c r="G84" s="31">
        <f>IF(SUM(D82,E83,E84,)&lt;2,0,1)</f>
        <v>0</v>
      </c>
      <c r="I84" s="31">
        <f>IF(SUM(F82,G83,G84,)&lt;2,0,1)</f>
        <v>0</v>
      </c>
      <c r="K84" s="31">
        <f>IF(SUM(H82,I83,I84,)&lt;2,0,1)</f>
        <v>0</v>
      </c>
      <c r="M84" s="31">
        <f>IF(SUM(J82,K83,K84,)&lt;2,0,1)</f>
        <v>0</v>
      </c>
      <c r="O84" s="31">
        <f>IF(SUM(L82,M83,M84,)&lt;2,0,1)</f>
        <v>0</v>
      </c>
      <c r="Q84" s="31">
        <f>IF(SUM(N82,O83,O84,)&lt;2,0,1)</f>
        <v>0</v>
      </c>
      <c r="R84" s="31">
        <f>IF(SUM(P82,Q83,Q84)&lt;2,0,1)</f>
        <v>0</v>
      </c>
      <c r="T84" t="s">
        <v>87</v>
      </c>
      <c r="U84" t="s">
        <v>88</v>
      </c>
      <c r="V84" t="s">
        <v>89</v>
      </c>
    </row>
    <row r="85" spans="1:23" ht="12.75">
      <c r="A85" s="43" t="s">
        <v>74</v>
      </c>
      <c r="B85" s="43"/>
      <c r="C85" s="43"/>
      <c r="T85" s="87">
        <v>14.01</v>
      </c>
      <c r="U85" s="84">
        <v>226</v>
      </c>
      <c r="V85" s="84">
        <v>0.01</v>
      </c>
      <c r="W85" s="84"/>
    </row>
    <row r="87" spans="20:21" ht="12.75">
      <c r="T87" s="86" t="s">
        <v>90</v>
      </c>
      <c r="U87" s="85" t="s">
        <v>91</v>
      </c>
    </row>
    <row r="88" spans="1:21" ht="12.75">
      <c r="A88" t="s">
        <v>85</v>
      </c>
      <c r="C88"/>
      <c r="D88"/>
      <c r="E88"/>
      <c r="F88"/>
      <c r="I88"/>
      <c r="T88" s="86">
        <f>Osc+Count*Step</f>
        <v>16.27</v>
      </c>
      <c r="U88" s="85">
        <f>VCO+10.695</f>
        <v>26.965</v>
      </c>
    </row>
    <row r="89" spans="1:21" ht="13.5" thickBot="1">
      <c r="A89" s="62" t="s">
        <v>84</v>
      </c>
      <c r="B89" s="49">
        <v>17</v>
      </c>
      <c r="C89" s="63"/>
      <c r="D89" s="49">
        <v>16</v>
      </c>
      <c r="E89" s="63"/>
      <c r="F89" s="51">
        <v>15</v>
      </c>
      <c r="G89" s="64"/>
      <c r="H89" s="49">
        <v>14</v>
      </c>
      <c r="I89" s="63"/>
      <c r="J89" s="49">
        <v>13</v>
      </c>
      <c r="K89" s="63"/>
      <c r="L89" s="49">
        <v>12</v>
      </c>
      <c r="M89" s="63"/>
      <c r="N89" s="49">
        <v>11</v>
      </c>
      <c r="O89" s="63"/>
      <c r="P89" s="49">
        <v>10</v>
      </c>
      <c r="Q89" s="63"/>
      <c r="R89" s="65">
        <v>9</v>
      </c>
      <c r="U89" s="85"/>
    </row>
    <row r="90" spans="2:21" ht="13.5" thickBot="1">
      <c r="B90" s="14" t="s">
        <v>96</v>
      </c>
      <c r="C90" s="15"/>
      <c r="D90" s="15"/>
      <c r="E90" s="15"/>
      <c r="F90" s="15"/>
      <c r="G90" s="15"/>
      <c r="H90" s="15"/>
      <c r="I90" s="66"/>
      <c r="J90" s="89" t="s">
        <v>97</v>
      </c>
      <c r="K90" s="92"/>
      <c r="L90" s="92"/>
      <c r="M90" s="92"/>
      <c r="N90" s="92"/>
      <c r="O90" s="92"/>
      <c r="P90" s="92"/>
      <c r="Q90" s="93"/>
      <c r="S90" s="17" t="s">
        <v>14</v>
      </c>
      <c r="U90" t="s">
        <v>92</v>
      </c>
    </row>
    <row r="91" spans="2:21" ht="12.75">
      <c r="B91" s="14">
        <v>10</v>
      </c>
      <c r="C91" s="66"/>
      <c r="D91" s="14">
        <v>11</v>
      </c>
      <c r="E91" s="66"/>
      <c r="F91" s="14">
        <v>12</v>
      </c>
      <c r="G91" s="66"/>
      <c r="H91" s="14">
        <v>13</v>
      </c>
      <c r="I91" s="66"/>
      <c r="J91" s="94">
        <v>10</v>
      </c>
      <c r="K91" s="93"/>
      <c r="L91" s="94">
        <v>11</v>
      </c>
      <c r="M91" s="93"/>
      <c r="N91" s="94">
        <v>12</v>
      </c>
      <c r="O91" s="93"/>
      <c r="P91" s="94">
        <v>13</v>
      </c>
      <c r="Q91" s="93"/>
      <c r="U91" t="s">
        <v>93</v>
      </c>
    </row>
    <row r="92" spans="1:21" ht="12.75">
      <c r="A92" s="46" t="s">
        <v>75</v>
      </c>
      <c r="B92" s="19">
        <f>IF(SUM(B97,C98,C99)=1,1,IF(SUM(B97,C98,C99)=3,1,0))</f>
        <v>0</v>
      </c>
      <c r="C92" s="67"/>
      <c r="D92" s="19">
        <f>IF(SUM(D97,E98,E99)=1,1,IF(SUM(D97,E98,E99)=3,1,0))</f>
        <v>0</v>
      </c>
      <c r="E92" s="67"/>
      <c r="F92" s="19">
        <f>IF(SUM(F97,G98,G99)=1,1,IF(SUM(F97,G98,G99)=3,1,0))</f>
        <v>0</v>
      </c>
      <c r="G92" s="67"/>
      <c r="H92" s="19">
        <f>IF(SUM(H97,I98,I99)=1,1,IF(SUM(H97,I98,I99)=3,1,0))</f>
        <v>0</v>
      </c>
      <c r="I92" s="67"/>
      <c r="J92" s="19">
        <f>IF(SUM(J97,K98,K99)=1,1,IF(SUM(J97,K98,K99)=3,1,0))</f>
        <v>0</v>
      </c>
      <c r="K92" s="67"/>
      <c r="L92" s="19">
        <f>IF(SUM(L97,M98,M99)=1,1,IF(SUM(L97,M98,M99)=3,1,0))</f>
        <v>0</v>
      </c>
      <c r="M92" s="67"/>
      <c r="N92" s="19">
        <f>IF(SUM(N97,O98,O99)=1,1,IF(SUM(N97,O98,O99)=3,1,0))</f>
        <v>0</v>
      </c>
      <c r="O92" s="67"/>
      <c r="P92" s="19">
        <f>IF(SUM(P97,Q98,Q99)=1,1,IF(SUM(P97,Q98,Q99)=3,1,0))</f>
        <v>0</v>
      </c>
      <c r="Q92" s="67"/>
      <c r="R92" s="68">
        <f>IF(SUM(R98+R99)=0,0,1)</f>
        <v>0</v>
      </c>
      <c r="S92" s="37">
        <f>B92+(D92*2)+(F92*4)+H92*8+(J92*16)+(L92*32)+(N92*64)+(P92*128)+(R92*256)</f>
        <v>0</v>
      </c>
      <c r="U92" s="85" t="s">
        <v>94</v>
      </c>
    </row>
    <row r="93" spans="2:21" ht="12.75">
      <c r="B93" s="69"/>
      <c r="C93" s="4" t="s">
        <v>0</v>
      </c>
      <c r="D93" s="4"/>
      <c r="E93" s="4"/>
      <c r="F93" s="4"/>
      <c r="G93" s="4"/>
      <c r="H93" s="4"/>
      <c r="I93" s="70"/>
      <c r="J93" s="71"/>
      <c r="K93" s="4" t="s">
        <v>0</v>
      </c>
      <c r="L93" s="4"/>
      <c r="M93" s="4"/>
      <c r="N93" s="4"/>
      <c r="O93" s="4"/>
      <c r="P93" s="4"/>
      <c r="Q93" s="70"/>
      <c r="R93" s="70" t="s">
        <v>1</v>
      </c>
      <c r="U93" s="85" t="s">
        <v>95</v>
      </c>
    </row>
    <row r="94" spans="2:20" ht="13.5" thickBot="1">
      <c r="B94" s="2" t="s">
        <v>2</v>
      </c>
      <c r="C94" s="2"/>
      <c r="D94" s="2" t="s">
        <v>3</v>
      </c>
      <c r="E94" s="2"/>
      <c r="F94" s="2" t="s">
        <v>4</v>
      </c>
      <c r="G94" s="2"/>
      <c r="H94" s="2" t="s">
        <v>5</v>
      </c>
      <c r="I94" s="72"/>
      <c r="J94" s="2" t="s">
        <v>6</v>
      </c>
      <c r="K94" s="2"/>
      <c r="L94" s="2" t="s">
        <v>7</v>
      </c>
      <c r="M94" s="2"/>
      <c r="N94" s="2" t="s">
        <v>8</v>
      </c>
      <c r="O94" s="2"/>
      <c r="P94" s="2" t="s">
        <v>9</v>
      </c>
      <c r="Q94" s="2"/>
      <c r="R94" s="1" t="s">
        <v>10</v>
      </c>
      <c r="T94" s="83"/>
    </row>
    <row r="95" spans="2:17" ht="13.5" thickBot="1">
      <c r="B95" s="14" t="s">
        <v>96</v>
      </c>
      <c r="C95" s="8"/>
      <c r="D95" s="8"/>
      <c r="E95" s="8"/>
      <c r="F95" s="8"/>
      <c r="G95" s="8"/>
      <c r="H95" s="8"/>
      <c r="I95" s="73"/>
      <c r="J95" s="89" t="s">
        <v>97</v>
      </c>
      <c r="K95" s="11"/>
      <c r="L95" s="11"/>
      <c r="M95" s="11"/>
      <c r="N95" s="11"/>
      <c r="O95" s="11"/>
      <c r="P95" s="11"/>
      <c r="Q95" s="74"/>
    </row>
    <row r="96" spans="2:19" ht="12.75">
      <c r="B96" s="75">
        <v>7</v>
      </c>
      <c r="C96" s="76">
        <v>6</v>
      </c>
      <c r="D96" s="76">
        <v>5</v>
      </c>
      <c r="E96" s="76">
        <v>4</v>
      </c>
      <c r="F96" s="76">
        <v>3</v>
      </c>
      <c r="G96" s="76">
        <v>2</v>
      </c>
      <c r="H96" s="76">
        <v>1</v>
      </c>
      <c r="I96" s="76">
        <v>15</v>
      </c>
      <c r="J96" s="77">
        <v>7</v>
      </c>
      <c r="K96" s="77">
        <v>6</v>
      </c>
      <c r="L96" s="77">
        <v>5</v>
      </c>
      <c r="M96" s="77">
        <v>4</v>
      </c>
      <c r="N96" s="77">
        <v>3</v>
      </c>
      <c r="O96" s="77">
        <v>2</v>
      </c>
      <c r="P96" s="77">
        <v>1</v>
      </c>
      <c r="Q96" s="77">
        <v>15</v>
      </c>
      <c r="S96" s="1">
        <f>S97+S98</f>
        <v>0</v>
      </c>
    </row>
    <row r="97" spans="1:19" ht="12.75">
      <c r="A97" s="27"/>
      <c r="B97" s="32"/>
      <c r="C97" s="38"/>
      <c r="D97" s="32"/>
      <c r="E97" s="38"/>
      <c r="F97" s="32"/>
      <c r="G97" s="38"/>
      <c r="H97" s="32"/>
      <c r="I97" s="38"/>
      <c r="J97" s="32"/>
      <c r="K97" s="38"/>
      <c r="L97" s="32"/>
      <c r="M97" s="38"/>
      <c r="N97" s="32"/>
      <c r="O97" s="38"/>
      <c r="P97" s="32"/>
      <c r="Q97" s="36"/>
      <c r="R97" s="36"/>
      <c r="S97" s="3">
        <f>B97+D97*2+F97*4+H97*8+J97*16+L97*32+N97*64+P97*128</f>
        <v>0</v>
      </c>
    </row>
    <row r="98" spans="1:19" ht="12.75">
      <c r="A98" s="22"/>
      <c r="B98" s="23"/>
      <c r="C98" s="33"/>
      <c r="D98" s="24"/>
      <c r="E98" s="33"/>
      <c r="F98" s="24"/>
      <c r="G98" s="33"/>
      <c r="H98" s="24"/>
      <c r="I98" s="33"/>
      <c r="J98" s="24"/>
      <c r="K98" s="33"/>
      <c r="L98" s="24"/>
      <c r="M98" s="33"/>
      <c r="N98" s="24"/>
      <c r="O98" s="33"/>
      <c r="P98" s="24"/>
      <c r="Q98" s="33"/>
      <c r="R98" s="33"/>
      <c r="S98" s="3">
        <f>C98+(E98*2)+(G98*4)+I98*8+(K98*16)+(M98*32)+(O98*64)+(Q98*128)+(R98*256)</f>
        <v>0</v>
      </c>
    </row>
    <row r="99" spans="1:18" ht="12.75">
      <c r="A99" s="81" t="s">
        <v>13</v>
      </c>
      <c r="C99" s="82"/>
      <c r="E99" s="31">
        <f>IF(SUM(B97,C98,C99,)&lt;2,0,1)</f>
        <v>0</v>
      </c>
      <c r="G99" s="31">
        <f>IF(SUM(D97,E98,E99,)&lt;2,0,1)</f>
        <v>0</v>
      </c>
      <c r="I99" s="31">
        <f>IF(SUM(F97,G98,G99,)&lt;2,0,1)</f>
        <v>0</v>
      </c>
      <c r="K99" s="31">
        <f>IF(SUM(H97,I98,I99,)&lt;2,0,1)</f>
        <v>0</v>
      </c>
      <c r="M99" s="31">
        <f>IF(SUM(J97,K98,K99,)&lt;2,0,1)</f>
        <v>0</v>
      </c>
      <c r="O99" s="31">
        <f>IF(SUM(L97,M98,M99,)&lt;2,0,1)</f>
        <v>0</v>
      </c>
      <c r="Q99" s="31">
        <f>IF(SUM(N97,O98,O99,)&lt;2,0,1)</f>
        <v>0</v>
      </c>
      <c r="R99" s="31">
        <f>IF(SUM(P97,Q98,Q99)&lt;2,0,1)</f>
        <v>0</v>
      </c>
    </row>
    <row r="100" spans="1:3" ht="12.75">
      <c r="A100" s="43" t="s">
        <v>74</v>
      </c>
      <c r="B100" s="43"/>
      <c r="C100" s="43"/>
    </row>
    <row r="103" spans="1:9" ht="12.75">
      <c r="A103" t="s">
        <v>85</v>
      </c>
      <c r="C103"/>
      <c r="D103"/>
      <c r="E103"/>
      <c r="F103"/>
      <c r="I103"/>
    </row>
    <row r="104" spans="1:19" ht="13.5" thickBot="1">
      <c r="A104" s="62" t="s">
        <v>84</v>
      </c>
      <c r="B104" s="49">
        <v>17</v>
      </c>
      <c r="C104" s="63"/>
      <c r="D104" s="49">
        <v>16</v>
      </c>
      <c r="E104" s="63"/>
      <c r="F104" s="51">
        <v>15</v>
      </c>
      <c r="G104" s="64"/>
      <c r="H104" s="49">
        <v>14</v>
      </c>
      <c r="I104" s="63"/>
      <c r="J104" s="49">
        <v>13</v>
      </c>
      <c r="K104" s="63"/>
      <c r="L104" s="49">
        <v>12</v>
      </c>
      <c r="M104" s="63"/>
      <c r="N104" s="49">
        <v>11</v>
      </c>
      <c r="O104" s="63"/>
      <c r="P104" s="49">
        <v>10</v>
      </c>
      <c r="Q104" s="63"/>
      <c r="R104" s="65">
        <v>9</v>
      </c>
      <c r="S104" s="1"/>
    </row>
    <row r="105" spans="2:19" ht="13.5" thickBot="1">
      <c r="B105" s="14" t="s">
        <v>96</v>
      </c>
      <c r="C105" s="15"/>
      <c r="D105" s="15"/>
      <c r="E105" s="15"/>
      <c r="F105" s="15"/>
      <c r="G105" s="15"/>
      <c r="H105" s="15"/>
      <c r="I105" s="66"/>
      <c r="J105" s="89" t="s">
        <v>86</v>
      </c>
      <c r="K105" s="92"/>
      <c r="L105" s="92"/>
      <c r="M105" s="92"/>
      <c r="N105" s="92"/>
      <c r="O105" s="92"/>
      <c r="P105" s="92"/>
      <c r="Q105" s="93"/>
      <c r="S105" s="17" t="s">
        <v>14</v>
      </c>
    </row>
    <row r="106" spans="2:17" ht="12.75">
      <c r="B106" s="14">
        <v>10</v>
      </c>
      <c r="C106" s="66"/>
      <c r="D106" s="14">
        <v>11</v>
      </c>
      <c r="E106" s="66"/>
      <c r="F106" s="14">
        <v>12</v>
      </c>
      <c r="G106" s="66"/>
      <c r="H106" s="14">
        <v>13</v>
      </c>
      <c r="I106" s="66"/>
      <c r="J106" s="94">
        <v>10</v>
      </c>
      <c r="K106" s="93"/>
      <c r="L106" s="94">
        <v>11</v>
      </c>
      <c r="M106" s="93"/>
      <c r="N106" s="94">
        <v>12</v>
      </c>
      <c r="O106" s="93"/>
      <c r="P106" s="94">
        <v>13</v>
      </c>
      <c r="Q106" s="93"/>
    </row>
    <row r="107" spans="1:19" ht="12.75">
      <c r="A107" s="46" t="s">
        <v>75</v>
      </c>
      <c r="B107" s="19">
        <f>IF(SUM(B112,C113,C114)=1,1,IF(SUM(B112,C113,C114)=3,1,0))</f>
        <v>0</v>
      </c>
      <c r="C107" s="19"/>
      <c r="D107" s="19">
        <f>IF(SUM(D112,E113,E114)=1,1,IF(SUM(D112,E113,E114)=3,1,0))</f>
        <v>0</v>
      </c>
      <c r="E107" s="67"/>
      <c r="F107" s="19">
        <f>IF(SUM(F112,G113,G114)=1,1,IF(SUM(F112,G113,G114)=3,1,0))</f>
        <v>0</v>
      </c>
      <c r="G107" s="67"/>
      <c r="H107" s="19">
        <f>IF(SUM(H112,I113,I114)=1,1,IF(SUM(H112,I113,I114)=3,1,0))</f>
        <v>0</v>
      </c>
      <c r="I107" s="67"/>
      <c r="J107" s="19">
        <f>IF(SUM(J112,K113,K114)=1,1,IF(SUM(J112,K113,K114)=3,1,0))</f>
        <v>0</v>
      </c>
      <c r="K107" s="67"/>
      <c r="L107" s="19">
        <f>IF(SUM(L112,M113,M114)=1,1,IF(SUM(L112,M113,M114)=3,1,0))</f>
        <v>0</v>
      </c>
      <c r="M107" s="67"/>
      <c r="N107" s="19">
        <f>IF(SUM(N112,O113,O114)=1,1,IF(SUM(N112,O113,O114)=3,1,0))</f>
        <v>0</v>
      </c>
      <c r="O107" s="67"/>
      <c r="P107" s="19">
        <f>IF(SUM(P112,Q113,Q114)=1,1,IF(SUM(P112,Q113,Q114)=3,1,0))</f>
        <v>0</v>
      </c>
      <c r="Q107" s="67"/>
      <c r="R107" s="68">
        <f>IF(SUM(R113+R114)=0,0,1)</f>
        <v>0</v>
      </c>
      <c r="S107" s="37">
        <f>B107+(D107*2)+(F107*4)+H107*8+(J107*16)+(L107*32)+(N107*64)+(P107*128)+(R107*256)</f>
        <v>0</v>
      </c>
    </row>
    <row r="108" spans="2:18" ht="12.75">
      <c r="B108" s="69"/>
      <c r="C108" s="4" t="s">
        <v>0</v>
      </c>
      <c r="D108" s="4"/>
      <c r="E108" s="4"/>
      <c r="F108" s="4"/>
      <c r="G108" s="4"/>
      <c r="H108" s="4"/>
      <c r="I108" s="70"/>
      <c r="J108" s="71"/>
      <c r="K108" s="4" t="s">
        <v>0</v>
      </c>
      <c r="L108" s="4"/>
      <c r="M108" s="4"/>
      <c r="N108" s="4"/>
      <c r="O108" s="4"/>
      <c r="P108" s="4"/>
      <c r="Q108" s="70"/>
      <c r="R108" s="70" t="s">
        <v>1</v>
      </c>
    </row>
    <row r="109" spans="2:18" ht="13.5" thickBot="1">
      <c r="B109" s="2" t="s">
        <v>2</v>
      </c>
      <c r="C109" s="2"/>
      <c r="D109" s="2" t="s">
        <v>3</v>
      </c>
      <c r="E109" s="2"/>
      <c r="F109" s="2" t="s">
        <v>4</v>
      </c>
      <c r="G109" s="2"/>
      <c r="H109" s="2" t="s">
        <v>5</v>
      </c>
      <c r="I109" s="72"/>
      <c r="J109" s="2" t="s">
        <v>6</v>
      </c>
      <c r="K109" s="2"/>
      <c r="L109" s="2" t="s">
        <v>7</v>
      </c>
      <c r="M109" s="2"/>
      <c r="N109" s="2" t="s">
        <v>8</v>
      </c>
      <c r="O109" s="2"/>
      <c r="P109" s="2" t="s">
        <v>9</v>
      </c>
      <c r="Q109" s="2"/>
      <c r="R109" s="1" t="s">
        <v>10</v>
      </c>
    </row>
    <row r="110" spans="2:17" ht="13.5" thickBot="1">
      <c r="B110" s="14" t="s">
        <v>96</v>
      </c>
      <c r="C110" s="14"/>
      <c r="D110" s="8"/>
      <c r="E110" s="8"/>
      <c r="F110" s="8"/>
      <c r="G110" s="8"/>
      <c r="H110" s="8"/>
      <c r="I110" s="73"/>
      <c r="J110" s="89" t="s">
        <v>86</v>
      </c>
      <c r="K110" s="11"/>
      <c r="L110" s="11"/>
      <c r="M110" s="11"/>
      <c r="N110" s="11"/>
      <c r="O110" s="11"/>
      <c r="P110" s="11"/>
      <c r="Q110" s="74"/>
    </row>
    <row r="111" spans="2:19" ht="12.75">
      <c r="B111" s="75">
        <v>7</v>
      </c>
      <c r="C111" s="76">
        <v>6</v>
      </c>
      <c r="D111" s="76">
        <v>5</v>
      </c>
      <c r="E111" s="76">
        <v>4</v>
      </c>
      <c r="F111" s="76">
        <v>3</v>
      </c>
      <c r="G111" s="76">
        <v>2</v>
      </c>
      <c r="H111" s="76">
        <v>1</v>
      </c>
      <c r="I111" s="76">
        <v>15</v>
      </c>
      <c r="J111" s="77">
        <v>7</v>
      </c>
      <c r="K111" s="77">
        <v>6</v>
      </c>
      <c r="L111" s="77">
        <v>5</v>
      </c>
      <c r="M111" s="77">
        <v>4</v>
      </c>
      <c r="N111" s="77">
        <v>3</v>
      </c>
      <c r="O111" s="77">
        <v>2</v>
      </c>
      <c r="P111" s="77">
        <v>1</v>
      </c>
      <c r="Q111" s="77">
        <v>15</v>
      </c>
      <c r="S111" s="1">
        <f>S112+S113</f>
        <v>0</v>
      </c>
    </row>
    <row r="112" spans="1:19" ht="12.75">
      <c r="A112" s="18"/>
      <c r="B112" s="32"/>
      <c r="C112" s="38"/>
      <c r="D112" s="32"/>
      <c r="E112" s="38"/>
      <c r="F112" s="32"/>
      <c r="G112" s="38"/>
      <c r="H112" s="32"/>
      <c r="I112" s="38"/>
      <c r="J112" s="32"/>
      <c r="K112" s="38"/>
      <c r="L112" s="32"/>
      <c r="M112" s="38"/>
      <c r="N112" s="32"/>
      <c r="O112" s="38"/>
      <c r="P112" s="32"/>
      <c r="Q112" s="36"/>
      <c r="R112" s="36"/>
      <c r="S112" s="3">
        <f>B112+D112*2+F112*4+H112*8+J112*16+L112*32+N112*64+P112*128</f>
        <v>0</v>
      </c>
    </row>
    <row r="113" spans="1:19" ht="12.75">
      <c r="A113" s="22"/>
      <c r="B113" s="23"/>
      <c r="C113" s="33"/>
      <c r="D113" s="24"/>
      <c r="E113" s="33"/>
      <c r="F113" s="24"/>
      <c r="G113" s="33"/>
      <c r="H113" s="24"/>
      <c r="I113" s="33"/>
      <c r="J113" s="24"/>
      <c r="K113" s="33"/>
      <c r="L113" s="24"/>
      <c r="M113" s="33"/>
      <c r="N113" s="24"/>
      <c r="O113" s="33"/>
      <c r="P113" s="24"/>
      <c r="Q113" s="33"/>
      <c r="R113" s="33"/>
      <c r="S113" s="3">
        <f>C113+(E113*2)+(G113*4)+I113*8+(K113*16)+(M113*32)+(O113*64)+(Q113*128)+(R113*256)</f>
        <v>0</v>
      </c>
    </row>
    <row r="114" spans="1:18" ht="12.75">
      <c r="A114" s="81" t="s">
        <v>13</v>
      </c>
      <c r="C114" s="82"/>
      <c r="E114" s="31">
        <f>IF(SUM(B112,C113,C114,)&lt;2,0,1)</f>
        <v>0</v>
      </c>
      <c r="G114" s="31">
        <f>IF(SUM(D112,E113,E114,)&lt;2,0,1)</f>
        <v>0</v>
      </c>
      <c r="I114" s="31">
        <f>IF(SUM(F112,G113,G114,)&lt;2,0,1)</f>
        <v>0</v>
      </c>
      <c r="K114" s="31">
        <f>IF(SUM(H112,I113,I114,)&lt;2,0,1)</f>
        <v>0</v>
      </c>
      <c r="M114" s="31">
        <f>IF(SUM(J112,K113,K114,)&lt;2,0,1)</f>
        <v>0</v>
      </c>
      <c r="O114" s="31">
        <f>IF(SUM(L112,M113,M114,)&lt;2,0,1)</f>
        <v>0</v>
      </c>
      <c r="Q114" s="31">
        <f>IF(SUM(N112,O113,O114,)&lt;2,0,1)</f>
        <v>0</v>
      </c>
      <c r="R114" s="31">
        <f>IF(SUM(P112,Q113,Q114)&lt;2,0,1)</f>
        <v>0</v>
      </c>
    </row>
    <row r="115" spans="1:3" ht="12.75">
      <c r="A115" s="43" t="s">
        <v>74</v>
      </c>
      <c r="B115" s="43"/>
      <c r="C115" s="43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dba Walter D. Craven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D. Craven</dc:creator>
  <cp:keywords/>
  <dc:description/>
  <cp:lastModifiedBy>Walter Craven</cp:lastModifiedBy>
  <cp:lastPrinted>2002-08-19T20:30:29Z</cp:lastPrinted>
  <dcterms:created xsi:type="dcterms:W3CDTF">2002-03-14T20:20:16Z</dcterms:created>
  <dcterms:modified xsi:type="dcterms:W3CDTF">2009-11-13T17:02:49Z</dcterms:modified>
  <cp:category/>
  <cp:version/>
  <cp:contentType/>
  <cp:contentStatus/>
</cp:coreProperties>
</file>